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ON2\Trabajo\Indicador\"/>
    </mc:Choice>
  </mc:AlternateContent>
  <xr:revisionPtr revIDLastSave="0" documentId="13_ncr:1_{7E5FFD4A-89C3-4518-BCC8-2410E0D374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ador Mensual" sheetId="2" r:id="rId1"/>
    <sheet name="Data trimestral y anualizad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2" l="1"/>
  <c r="D130" i="2"/>
  <c r="C44" i="1"/>
  <c r="D44" i="1"/>
  <c r="C128" i="2" l="1"/>
  <c r="D128" i="2"/>
  <c r="C129" i="2"/>
  <c r="D129" i="2"/>
  <c r="D43" i="1" l="1"/>
  <c r="C43" i="1"/>
  <c r="C42" i="1"/>
  <c r="D42" i="1"/>
  <c r="C122" i="2"/>
  <c r="D122" i="2"/>
  <c r="C123" i="2"/>
  <c r="D123" i="2"/>
  <c r="C124" i="2"/>
  <c r="D124" i="2"/>
  <c r="C125" i="2"/>
  <c r="D125" i="2"/>
  <c r="C126" i="2"/>
  <c r="D126" i="2"/>
  <c r="C127" i="2"/>
  <c r="D127" i="2"/>
  <c r="C41" i="1" l="1"/>
  <c r="D41" i="1"/>
  <c r="C119" i="2"/>
  <c r="D119" i="2"/>
  <c r="C120" i="2"/>
  <c r="D120" i="2"/>
  <c r="C121" i="2"/>
  <c r="D121" i="2"/>
  <c r="D117" i="2" l="1"/>
  <c r="C40" i="1" l="1"/>
  <c r="D40" i="1"/>
  <c r="C118" i="2"/>
  <c r="D118" i="2"/>
  <c r="D116" i="2" l="1"/>
  <c r="C116" i="2"/>
  <c r="C117" i="2"/>
  <c r="D39" i="1" l="1"/>
  <c r="C39" i="1"/>
  <c r="D115" i="2"/>
  <c r="C115" i="2"/>
  <c r="D110" i="2" l="1"/>
  <c r="D111" i="2"/>
  <c r="D112" i="2"/>
  <c r="D113" i="2"/>
  <c r="D114" i="2"/>
  <c r="C110" i="2"/>
  <c r="C111" i="2"/>
  <c r="C112" i="2"/>
  <c r="C113" i="2"/>
  <c r="C114" i="2"/>
  <c r="D38" i="1" l="1"/>
  <c r="C38" i="1"/>
  <c r="D37" i="1" l="1"/>
  <c r="C37" i="1"/>
  <c r="D109" i="2"/>
  <c r="C109" i="2"/>
  <c r="D36" i="1" l="1"/>
  <c r="C36" i="1"/>
  <c r="D105" i="2"/>
  <c r="D106" i="2"/>
  <c r="D107" i="2"/>
  <c r="D108" i="2"/>
  <c r="C105" i="2"/>
  <c r="C106" i="2"/>
  <c r="C107" i="2"/>
  <c r="C108" i="2"/>
  <c r="C34" i="1" l="1"/>
  <c r="C25" i="1" l="1"/>
  <c r="D104" i="2" l="1"/>
  <c r="C104" i="2"/>
  <c r="D103" i="2" l="1"/>
  <c r="D102" i="2"/>
  <c r="C103" i="2"/>
  <c r="C102" i="2"/>
  <c r="D35" i="1"/>
  <c r="C35" i="1"/>
  <c r="D34" i="1" l="1"/>
  <c r="D100" i="2"/>
  <c r="D101" i="2"/>
  <c r="C100" i="2"/>
  <c r="C101" i="2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99" i="2" l="1"/>
  <c r="C33" i="1" l="1"/>
  <c r="D33" i="1"/>
  <c r="C98" i="2"/>
  <c r="D32" i="1" l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C5" i="1"/>
  <c r="C4" i="1"/>
  <c r="C3" i="1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Leon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Manuel Leon:</t>
        </r>
        <r>
          <rPr>
            <sz val="9"/>
            <color indexed="81"/>
            <rFont val="Tahoma"/>
            <family val="2"/>
          </rPr>
          <t xml:space="preserve">
Variación de nuestro indicador inter trimestral
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Manuel Leon:</t>
        </r>
        <r>
          <rPr>
            <sz val="9"/>
            <color indexed="81"/>
            <rFont val="Tahoma"/>
            <family val="2"/>
          </rPr>
          <t xml:space="preserve">
Variación de nuestro indicador anualizado
</t>
        </r>
      </text>
    </comment>
  </commentList>
</comments>
</file>

<file path=xl/sharedStrings.xml><?xml version="1.0" encoding="utf-8"?>
<sst xmlns="http://schemas.openxmlformats.org/spreadsheetml/2006/main" count="51" uniqueCount="51">
  <si>
    <t>I - 2010</t>
  </si>
  <si>
    <t>II - 2010</t>
  </si>
  <si>
    <t>III - 2010</t>
  </si>
  <si>
    <t>IV - 2010</t>
  </si>
  <si>
    <t>I - 2011</t>
  </si>
  <si>
    <t>II - 2011</t>
  </si>
  <si>
    <t>III - 2011</t>
  </si>
  <si>
    <t>IV - 2011</t>
  </si>
  <si>
    <t>I - 2012</t>
  </si>
  <si>
    <t>II - 2012</t>
  </si>
  <si>
    <t>III - 2012</t>
  </si>
  <si>
    <t>IV - 2012</t>
  </si>
  <si>
    <t>I - 2013</t>
  </si>
  <si>
    <t>II - 2013</t>
  </si>
  <si>
    <t>III - 2013</t>
  </si>
  <si>
    <t>IV - 2013</t>
  </si>
  <si>
    <t>I - 2014</t>
  </si>
  <si>
    <t>II - 2014</t>
  </si>
  <si>
    <t>III - 2014</t>
  </si>
  <si>
    <t>IV - 2014</t>
  </si>
  <si>
    <t>I - 2015</t>
  </si>
  <si>
    <t>II - 2015</t>
  </si>
  <si>
    <t>III - 2015</t>
  </si>
  <si>
    <t>IV - 2015</t>
  </si>
  <si>
    <t>I - 2016</t>
  </si>
  <si>
    <t>II - 2016</t>
  </si>
  <si>
    <t>III - 2016</t>
  </si>
  <si>
    <t>IV - 2016</t>
  </si>
  <si>
    <t>I-2017</t>
  </si>
  <si>
    <t>II - 2017</t>
  </si>
  <si>
    <t>III - 2017</t>
  </si>
  <si>
    <t>PIB_SAE</t>
  </si>
  <si>
    <t>Var. Mensual</t>
  </si>
  <si>
    <t>IPIB_SAE</t>
  </si>
  <si>
    <t>Var% iPIB_SAE T/T-1</t>
  </si>
  <si>
    <t>Var% iPIB_SAE anualizado</t>
  </si>
  <si>
    <t>IV - 2017</t>
  </si>
  <si>
    <t>Var. Anualizada</t>
  </si>
  <si>
    <t>I-2018</t>
  </si>
  <si>
    <t>II - 2018</t>
  </si>
  <si>
    <t>III - 2018</t>
  </si>
  <si>
    <t>IV - 2018</t>
  </si>
  <si>
    <t>I-2019</t>
  </si>
  <si>
    <t>II-2019</t>
  </si>
  <si>
    <t>III-2019</t>
  </si>
  <si>
    <t>I-2020</t>
  </si>
  <si>
    <t>II-2020</t>
  </si>
  <si>
    <t>IV-2019</t>
  </si>
  <si>
    <t>Nota: Agosto y septiembre son preliminares</t>
  </si>
  <si>
    <t>III-2020*</t>
  </si>
  <si>
    <t>*Preliminar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</si>
</sst>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0.0"/>
    <numFmt numFmtId="166" formatCode="_ * #,##0.00_ ;_ * \-#,##0.00_ ;_ * &quot;-&quot;??_ ;_ @_ "/>
    <numFmt numFmtId="167" formatCode="#.##000"/>
    <numFmt numFmtId="168" formatCode="\$#,#00"/>
    <numFmt numFmtId="169" formatCode="#,#00"/>
    <numFmt numFmtId="170" formatCode="#.##0,"/>
    <numFmt numFmtId="171" formatCode="\$#,"/>
    <numFmt numFmtId="172" formatCode="_-[$€]* #,##0.00_-;\-[$€]* #,##0.00_-;_-[$€]* &quot;-&quot;??_-;_-@_-"/>
    <numFmt numFmtId="173" formatCode="&quot;$&quot;#,##0\ ;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Arial"/>
      <family val="2"/>
    </font>
    <font>
      <sz val="10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>
      <protection locked="0"/>
    </xf>
    <xf numFmtId="0" fontId="10" fillId="0" borderId="0">
      <protection locked="0"/>
    </xf>
    <xf numFmtId="172" fontId="8" fillId="0" borderId="0" applyFont="0" applyFill="0" applyBorder="0" applyAlignment="0" applyProtection="0"/>
    <xf numFmtId="0" fontId="10" fillId="0" borderId="0">
      <protection locked="0"/>
    </xf>
    <xf numFmtId="169" fontId="10" fillId="0" borderId="0"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0" fillId="0" borderId="0">
      <protection locked="0"/>
    </xf>
    <xf numFmtId="171" fontId="10" fillId="0" borderId="0">
      <protection locked="0"/>
    </xf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0" fillId="0" borderId="0">
      <protection locked="0"/>
    </xf>
    <xf numFmtId="170" fontId="10" fillId="0" borderId="0">
      <protection locked="0"/>
    </xf>
    <xf numFmtId="0" fontId="10" fillId="0" borderId="26">
      <protection locked="0"/>
    </xf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26" applyNumberFormat="0" applyFont="0" applyFill="0" applyAlignment="0" applyProtection="0"/>
  </cellStyleXfs>
  <cellXfs count="44">
    <xf numFmtId="0" fontId="0" fillId="0" borderId="0" xfId="0"/>
    <xf numFmtId="10" fontId="0" fillId="0" borderId="0" xfId="0" applyNumberFormat="1"/>
    <xf numFmtId="0" fontId="0" fillId="0" borderId="2" xfId="0" applyBorder="1"/>
    <xf numFmtId="0" fontId="2" fillId="2" borderId="3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0" fontId="0" fillId="0" borderId="1" xfId="0" applyNumberFormat="1" applyBorder="1"/>
    <xf numFmtId="10" fontId="2" fillId="2" borderId="5" xfId="0" applyNumberFormat="1" applyFont="1" applyFill="1" applyBorder="1" applyAlignment="1">
      <alignment horizontal="center" vertical="center"/>
    </xf>
    <xf numFmtId="17" fontId="2" fillId="2" borderId="10" xfId="0" applyNumberFormat="1" applyFont="1" applyFill="1" applyBorder="1" applyAlignment="1">
      <alignment horizontal="center" vertical="center"/>
    </xf>
    <xf numFmtId="17" fontId="2" fillId="2" borderId="12" xfId="0" applyNumberFormat="1" applyFont="1" applyFill="1" applyBorder="1" applyAlignment="1">
      <alignment horizontal="center" vertical="center"/>
    </xf>
    <xf numFmtId="17" fontId="2" fillId="2" borderId="11" xfId="0" applyNumberFormat="1" applyFont="1" applyFill="1" applyBorder="1" applyAlignment="1">
      <alignment horizontal="center" vertical="center"/>
    </xf>
    <xf numFmtId="0" fontId="0" fillId="0" borderId="14" xfId="0" applyBorder="1"/>
    <xf numFmtId="10" fontId="0" fillId="0" borderId="16" xfId="1" applyNumberFormat="1" applyFont="1" applyBorder="1" applyAlignment="1">
      <alignment horizontal="center" vertical="center"/>
    </xf>
    <xf numFmtId="0" fontId="0" fillId="0" borderId="17" xfId="0" applyBorder="1"/>
    <xf numFmtId="2" fontId="0" fillId="0" borderId="18" xfId="0" applyNumberForma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10" fontId="2" fillId="2" borderId="13" xfId="0" applyNumberFormat="1" applyFont="1" applyFill="1" applyBorder="1" applyAlignment="1">
      <alignment horizontal="center" vertical="center"/>
    </xf>
    <xf numFmtId="10" fontId="0" fillId="0" borderId="14" xfId="1" applyNumberFormat="1" applyFont="1" applyBorder="1"/>
    <xf numFmtId="9" fontId="0" fillId="0" borderId="0" xfId="1" applyFont="1"/>
    <xf numFmtId="165" fontId="0" fillId="0" borderId="12" xfId="0" applyNumberFormat="1" applyBorder="1"/>
    <xf numFmtId="165" fontId="0" fillId="0" borderId="11" xfId="0" applyNumberFormat="1" applyBorder="1"/>
    <xf numFmtId="165" fontId="0" fillId="0" borderId="23" xfId="0" applyNumberFormat="1" applyBorder="1"/>
    <xf numFmtId="2" fontId="0" fillId="0" borderId="11" xfId="0" applyNumberForma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4" xfId="1" applyNumberFormat="1" applyFont="1" applyBorder="1"/>
    <xf numFmtId="164" fontId="0" fillId="0" borderId="14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/>
    </xf>
    <xf numFmtId="17" fontId="2" fillId="2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17" fontId="2" fillId="2" borderId="24" xfId="0" applyNumberFormat="1" applyFont="1" applyFill="1" applyBorder="1" applyAlignment="1">
      <alignment horizontal="center" vertical="center"/>
    </xf>
    <xf numFmtId="2" fontId="0" fillId="0" borderId="25" xfId="0" applyNumberFormat="1" applyFill="1" applyBorder="1"/>
    <xf numFmtId="0" fontId="7" fillId="0" borderId="0" xfId="0" applyFont="1"/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7">
    <cellStyle name="=C:\WINNT\SYSTEM32\COMMAND.COM" xfId="2" xr:uid="{00000000-0005-0000-0000-000000000000}"/>
    <cellStyle name="=C:\WINNT\SYSTEM32\COMMAND.COM 2" xfId="8" xr:uid="{C614B9F0-0B31-4237-8AB7-A5CB49B11EA4}"/>
    <cellStyle name="=C:\WINNT\SYSTEM32\COMMAND.COM 3" xfId="9" xr:uid="{69F7C9BD-E6CE-437B-B425-151B55E173ED}"/>
    <cellStyle name="=C:\WINNT\SYSTEM32\COMMAND.COM_BCV 212-99 AL 30-06-2012" xfId="10" xr:uid="{8572A90D-5DCF-4859-8271-BDBFD9711E32}"/>
    <cellStyle name="Cabecera 1" xfId="11" xr:uid="{69D83401-487A-43B6-85B7-6E7272C0BAA1}"/>
    <cellStyle name="Cabecera 1 2" xfId="29" xr:uid="{1956F591-6DBC-4501-8889-6C969390129E}"/>
    <cellStyle name="Cabecera 2" xfId="12" xr:uid="{E37921B8-54C0-4B62-8BF9-6ED8FF96FAE5}"/>
    <cellStyle name="Cabecera 2 2" xfId="30" xr:uid="{D90DFA62-F131-4744-B6E9-AD763AFE3506}"/>
    <cellStyle name="Comma 2" xfId="5" xr:uid="{20050B2E-F268-48E9-8B29-3ECDAD5F2324}"/>
    <cellStyle name="Comma 3" xfId="33" xr:uid="{6888330F-16EB-47B7-9DEE-B9F067BBBC70}"/>
    <cellStyle name="Comma 4" xfId="3" xr:uid="{79C4EDF5-C029-49BC-9780-1C4E44A8751F}"/>
    <cellStyle name="Euro" xfId="13" xr:uid="{7C1EC3DB-A886-4F49-8A79-52286F15BC33}"/>
    <cellStyle name="Fecha" xfId="14" xr:uid="{DA6243CC-18F9-4D00-AEB5-6488D9382EC7}"/>
    <cellStyle name="Fecha 2" xfId="31" xr:uid="{E742DA1B-89F2-46FD-BD8B-DCF9216BF21A}"/>
    <cellStyle name="Fijo" xfId="15" xr:uid="{4AD38E41-A4F7-45DC-BF6E-E5C777F98444}"/>
    <cellStyle name="Fijo 2" xfId="32" xr:uid="{3076A9DF-4228-4064-A361-0CE43613F501}"/>
    <cellStyle name="Millares 2" xfId="16" xr:uid="{1415487E-C1B5-4312-AC91-5CBB427C7423}"/>
    <cellStyle name="Millares 3" xfId="17" xr:uid="{81475376-78DA-4F57-955E-EC0FB7D33ACE}"/>
    <cellStyle name="Millares_ACTIVIDAD" xfId="6" xr:uid="{E6CD6869-7D3A-4A9B-A97B-2E63C175D182}"/>
    <cellStyle name="Monetario" xfId="18" xr:uid="{2F47ECB4-9569-4B0E-BF5A-72F697DE3A02}"/>
    <cellStyle name="Monetario0" xfId="19" xr:uid="{4FD92F2B-D50C-4DA6-BE59-3A8B2356ACF1}"/>
    <cellStyle name="Monetario0 2" xfId="34" xr:uid="{8828EAB5-718B-4AAD-9FEE-5B8ED60081FE}"/>
    <cellStyle name="Normal" xfId="0" builtinId="0"/>
    <cellStyle name="Normal 2" xfId="4" xr:uid="{657C8571-A0AD-4D02-95B3-B4F1A37BD56D}"/>
    <cellStyle name="Normal 2 2" xfId="20" xr:uid="{65120DC5-00F3-4EE1-AEA5-A54DEA25EE71}"/>
    <cellStyle name="Normal 3" xfId="21" xr:uid="{2005E84A-C7CC-4B90-9FFD-3B91DE484B30}"/>
    <cellStyle name="Normal 4" xfId="22" xr:uid="{9151B4A4-2704-4FAB-A9A8-811314B6514B}"/>
    <cellStyle name="Normal 5" xfId="7" xr:uid="{D134AA60-0E58-4C06-908A-42DE358BC60A}"/>
    <cellStyle name="Normal 6" xfId="28" xr:uid="{B55E14ED-894B-450F-B65B-C32E05CCE22B}"/>
    <cellStyle name="Percent" xfId="1" builtinId="5"/>
    <cellStyle name="Percent 2" xfId="23" xr:uid="{992F22F3-60CC-49E2-B125-CAAD4C3478AF}"/>
    <cellStyle name="Porcentaje 2" xfId="24" xr:uid="{E692A795-913E-4BCD-8B72-FF1350179EF9}"/>
    <cellStyle name="Punto" xfId="25" xr:uid="{9192E739-2E5E-4BE3-BDDB-B052548F4BD9}"/>
    <cellStyle name="Punto0" xfId="26" xr:uid="{5EC0B87B-1113-4F92-970B-C09C8A30A8BA}"/>
    <cellStyle name="Punto0 2" xfId="35" xr:uid="{23E30531-8B03-440B-A3E9-1289CF4425F0}"/>
    <cellStyle name="Total 2" xfId="27" xr:uid="{FEF85C09-4B0D-49E9-8B4A-36C85E5645AE}"/>
    <cellStyle name="Total 3" xfId="36" xr:uid="{7D072759-4AFA-4A22-AF40-6ED2FDF8C72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workbookViewId="0">
      <pane xSplit="1" ySplit="1" topLeftCell="B119" activePane="bottomRight" state="frozen"/>
      <selection pane="topRight" activeCell="B1" sqref="B1"/>
      <selection pane="bottomLeft" activeCell="A2" sqref="A2"/>
      <selection pane="bottomRight" activeCell="B130" sqref="B130"/>
    </sheetView>
  </sheetViews>
  <sheetFormatPr defaultColWidth="9.140625" defaultRowHeight="15" x14ac:dyDescent="0.25"/>
  <cols>
    <col min="1" max="1" width="10.7109375" bestFit="1" customWidth="1"/>
    <col min="3" max="3" width="12.7109375" style="1" bestFit="1" customWidth="1"/>
    <col min="4" max="4" width="14.85546875" bestFit="1" customWidth="1"/>
  </cols>
  <sheetData>
    <row r="1" spans="1:4" ht="15.75" thickBot="1" x14ac:dyDescent="0.3">
      <c r="B1" s="9" t="s">
        <v>31</v>
      </c>
      <c r="C1" s="11" t="s">
        <v>32</v>
      </c>
      <c r="D1" s="23" t="s">
        <v>37</v>
      </c>
    </row>
    <row r="2" spans="1:4" x14ac:dyDescent="0.25">
      <c r="A2" s="12">
        <v>40187</v>
      </c>
      <c r="B2" s="26">
        <v>100.00000000000172</v>
      </c>
      <c r="C2" s="10"/>
      <c r="D2" s="24"/>
    </row>
    <row r="3" spans="1:4" x14ac:dyDescent="0.25">
      <c r="A3" s="13">
        <v>40218</v>
      </c>
      <c r="B3" s="27">
        <v>101.41972860697251</v>
      </c>
      <c r="C3" s="7">
        <f t="shared" ref="C3:C34" si="0">B3/B2-1</f>
        <v>1.4197286069707715E-2</v>
      </c>
      <c r="D3" s="24"/>
    </row>
    <row r="4" spans="1:4" x14ac:dyDescent="0.25">
      <c r="A4" s="13">
        <v>40247</v>
      </c>
      <c r="B4" s="27">
        <v>101.48606611019927</v>
      </c>
      <c r="C4" s="7">
        <f t="shared" si="0"/>
        <v>6.5408874720862542E-4</v>
      </c>
      <c r="D4" s="24"/>
    </row>
    <row r="5" spans="1:4" x14ac:dyDescent="0.25">
      <c r="A5" s="13">
        <v>40278</v>
      </c>
      <c r="B5" s="27">
        <v>102.73911920010136</v>
      </c>
      <c r="C5" s="7">
        <f t="shared" si="0"/>
        <v>1.2347045638180898E-2</v>
      </c>
      <c r="D5" s="24"/>
    </row>
    <row r="6" spans="1:4" x14ac:dyDescent="0.25">
      <c r="A6" s="13">
        <v>40308</v>
      </c>
      <c r="B6" s="27">
        <v>100.01203455285798</v>
      </c>
      <c r="C6" s="7">
        <f t="shared" si="0"/>
        <v>-2.6543780679411211E-2</v>
      </c>
      <c r="D6" s="24"/>
    </row>
    <row r="7" spans="1:4" x14ac:dyDescent="0.25">
      <c r="A7" s="13">
        <v>40339</v>
      </c>
      <c r="B7" s="27">
        <v>99.97734073019565</v>
      </c>
      <c r="C7" s="7">
        <f t="shared" si="0"/>
        <v>-3.4689647918317856E-4</v>
      </c>
      <c r="D7" s="24"/>
    </row>
    <row r="8" spans="1:4" x14ac:dyDescent="0.25">
      <c r="A8" s="13">
        <v>40369</v>
      </c>
      <c r="B8" s="27">
        <v>98.21747535860068</v>
      </c>
      <c r="C8" s="7">
        <f t="shared" si="0"/>
        <v>-1.7602642346171593E-2</v>
      </c>
      <c r="D8" s="24"/>
    </row>
    <row r="9" spans="1:4" x14ac:dyDescent="0.25">
      <c r="A9" s="13">
        <v>40400</v>
      </c>
      <c r="B9" s="27">
        <v>103.02849687817604</v>
      </c>
      <c r="C9" s="7">
        <f t="shared" si="0"/>
        <v>4.8983355579135912E-2</v>
      </c>
      <c r="D9" s="24"/>
    </row>
    <row r="10" spans="1:4" x14ac:dyDescent="0.25">
      <c r="A10" s="13">
        <v>40431</v>
      </c>
      <c r="B10" s="27">
        <v>104.19104339321473</v>
      </c>
      <c r="C10" s="7">
        <f t="shared" si="0"/>
        <v>1.1283737512091552E-2</v>
      </c>
      <c r="D10" s="24"/>
    </row>
    <row r="11" spans="1:4" x14ac:dyDescent="0.25">
      <c r="A11" s="13">
        <v>40461</v>
      </c>
      <c r="B11" s="27">
        <v>105.21879098162819</v>
      </c>
      <c r="C11" s="7">
        <f t="shared" si="0"/>
        <v>9.8640684932462808E-3</v>
      </c>
      <c r="D11" s="24"/>
    </row>
    <row r="12" spans="1:4" x14ac:dyDescent="0.25">
      <c r="A12" s="13">
        <v>40492</v>
      </c>
      <c r="B12" s="27">
        <v>101.7137748265622</v>
      </c>
      <c r="C12" s="7">
        <f t="shared" si="0"/>
        <v>-3.3311693874889525E-2</v>
      </c>
      <c r="D12" s="24"/>
    </row>
    <row r="13" spans="1:4" x14ac:dyDescent="0.25">
      <c r="A13" s="13">
        <v>40522</v>
      </c>
      <c r="B13" s="27">
        <v>107.70849845945403</v>
      </c>
      <c r="C13" s="7">
        <f t="shared" si="0"/>
        <v>5.8937185677296666E-2</v>
      </c>
      <c r="D13" s="24"/>
    </row>
    <row r="14" spans="1:4" x14ac:dyDescent="0.25">
      <c r="A14" s="13">
        <v>40554</v>
      </c>
      <c r="B14" s="27">
        <v>108.36274879940213</v>
      </c>
      <c r="C14" s="30">
        <f t="shared" si="0"/>
        <v>6.0742685053247758E-3</v>
      </c>
      <c r="D14" s="31">
        <f t="shared" ref="D14:D45" si="1">(B14/B2-1)</f>
        <v>8.3627487994002658E-2</v>
      </c>
    </row>
    <row r="15" spans="1:4" x14ac:dyDescent="0.25">
      <c r="A15" s="13">
        <v>40585</v>
      </c>
      <c r="B15" s="27">
        <v>114.22700501377331</v>
      </c>
      <c r="C15" s="30">
        <f t="shared" si="0"/>
        <v>5.4116901604507328E-2</v>
      </c>
      <c r="D15" s="31">
        <f t="shared" si="1"/>
        <v>0.12627993175205865</v>
      </c>
    </row>
    <row r="16" spans="1:4" x14ac:dyDescent="0.25">
      <c r="A16" s="13">
        <v>40613</v>
      </c>
      <c r="B16" s="27">
        <v>109.29323276940958</v>
      </c>
      <c r="C16" s="30">
        <f t="shared" si="0"/>
        <v>-4.3192695490605004E-2</v>
      </c>
      <c r="D16" s="31">
        <f t="shared" si="1"/>
        <v>7.6928458836239111E-2</v>
      </c>
    </row>
    <row r="17" spans="1:4" x14ac:dyDescent="0.25">
      <c r="A17" s="13">
        <v>40644</v>
      </c>
      <c r="B17" s="27">
        <v>109.26899666059757</v>
      </c>
      <c r="C17" s="30">
        <f t="shared" si="0"/>
        <v>-2.2175306007421458E-4</v>
      </c>
      <c r="D17" s="31">
        <f t="shared" si="1"/>
        <v>6.3557849350238227E-2</v>
      </c>
    </row>
    <row r="18" spans="1:4" x14ac:dyDescent="0.25">
      <c r="A18" s="13">
        <v>40670</v>
      </c>
      <c r="B18" s="27">
        <v>110.93124082757404</v>
      </c>
      <c r="C18" s="30">
        <f t="shared" si="0"/>
        <v>1.5212404412750402E-2</v>
      </c>
      <c r="D18" s="31">
        <f t="shared" si="1"/>
        <v>0.10917892355189607</v>
      </c>
    </row>
    <row r="19" spans="1:4" x14ac:dyDescent="0.25">
      <c r="A19" s="13">
        <v>40696</v>
      </c>
      <c r="B19" s="27">
        <v>121.64500912856941</v>
      </c>
      <c r="C19" s="30">
        <f t="shared" si="0"/>
        <v>9.6580261980917737E-2</v>
      </c>
      <c r="D19" s="31">
        <f t="shared" si="1"/>
        <v>0.21672579246578816</v>
      </c>
    </row>
    <row r="20" spans="1:4" x14ac:dyDescent="0.25">
      <c r="A20" s="13">
        <v>40735</v>
      </c>
      <c r="B20" s="27">
        <v>122.63654607410068</v>
      </c>
      <c r="C20" s="30">
        <f t="shared" si="0"/>
        <v>8.1510696791784465E-3</v>
      </c>
      <c r="D20" s="31">
        <f t="shared" si="1"/>
        <v>0.24862246383694764</v>
      </c>
    </row>
    <row r="21" spans="1:4" x14ac:dyDescent="0.25">
      <c r="A21" s="13">
        <v>40766</v>
      </c>
      <c r="B21" s="27">
        <v>126.5654364800871</v>
      </c>
      <c r="C21" s="30">
        <f t="shared" si="0"/>
        <v>3.2036864472785087E-2</v>
      </c>
      <c r="D21" s="31">
        <f t="shared" si="1"/>
        <v>0.22845077153500393</v>
      </c>
    </row>
    <row r="22" spans="1:4" x14ac:dyDescent="0.25">
      <c r="A22" s="13">
        <v>40797</v>
      </c>
      <c r="B22" s="27">
        <v>123.82580740510834</v>
      </c>
      <c r="C22" s="30">
        <f t="shared" si="0"/>
        <v>-2.1645949725064173E-2</v>
      </c>
      <c r="D22" s="31">
        <f t="shared" si="1"/>
        <v>0.18844963417625493</v>
      </c>
    </row>
    <row r="23" spans="1:4" x14ac:dyDescent="0.25">
      <c r="A23" s="13">
        <v>40827</v>
      </c>
      <c r="B23" s="27">
        <v>122.63703243498894</v>
      </c>
      <c r="C23" s="30">
        <f t="shared" si="0"/>
        <v>-9.6003813343223943E-3</v>
      </c>
      <c r="D23" s="31">
        <f t="shared" si="1"/>
        <v>0.16554306783853923</v>
      </c>
    </row>
    <row r="24" spans="1:4" x14ac:dyDescent="0.25">
      <c r="A24" s="13">
        <v>40858</v>
      </c>
      <c r="B24" s="27">
        <v>124.83447961063541</v>
      </c>
      <c r="C24" s="30">
        <f t="shared" si="0"/>
        <v>1.7918300304692769E-2</v>
      </c>
      <c r="D24" s="31">
        <f t="shared" si="1"/>
        <v>0.22731144157708827</v>
      </c>
    </row>
    <row r="25" spans="1:4" x14ac:dyDescent="0.25">
      <c r="A25" s="13">
        <v>40888</v>
      </c>
      <c r="B25" s="27">
        <v>130.02213101487612</v>
      </c>
      <c r="C25" s="30">
        <f t="shared" si="0"/>
        <v>4.15562384721051E-2</v>
      </c>
      <c r="D25" s="31">
        <f t="shared" si="1"/>
        <v>0.20716687053085114</v>
      </c>
    </row>
    <row r="26" spans="1:4" x14ac:dyDescent="0.25">
      <c r="A26" s="13">
        <v>40909</v>
      </c>
      <c r="B26" s="27">
        <v>127.66393874081437</v>
      </c>
      <c r="C26" s="30">
        <f t="shared" si="0"/>
        <v>-1.8136852977682305E-2</v>
      </c>
      <c r="D26" s="31">
        <f t="shared" si="1"/>
        <v>0.17811646673103532</v>
      </c>
    </row>
    <row r="27" spans="1:4" x14ac:dyDescent="0.25">
      <c r="A27" s="13">
        <v>40940</v>
      </c>
      <c r="B27" s="27">
        <v>125.54513626205114</v>
      </c>
      <c r="C27" s="30">
        <f t="shared" si="0"/>
        <v>-1.6596718694892099E-2</v>
      </c>
      <c r="D27" s="31">
        <f t="shared" si="1"/>
        <v>9.9084548762467417E-2</v>
      </c>
    </row>
    <row r="28" spans="1:4" x14ac:dyDescent="0.25">
      <c r="A28" s="13">
        <v>40969</v>
      </c>
      <c r="B28" s="27">
        <v>144.56986175380987</v>
      </c>
      <c r="C28" s="30">
        <f t="shared" si="0"/>
        <v>0.15153693769584442</v>
      </c>
      <c r="D28" s="31">
        <f t="shared" si="1"/>
        <v>0.32277047801146175</v>
      </c>
    </row>
    <row r="29" spans="1:4" x14ac:dyDescent="0.25">
      <c r="A29" s="13">
        <v>41000</v>
      </c>
      <c r="B29" s="27">
        <v>138.06503627926418</v>
      </c>
      <c r="C29" s="30">
        <f t="shared" si="0"/>
        <v>-4.4994339730523247E-2</v>
      </c>
      <c r="D29" s="31">
        <f t="shared" si="1"/>
        <v>0.26353348615536865</v>
      </c>
    </row>
    <row r="30" spans="1:4" x14ac:dyDescent="0.25">
      <c r="A30" s="13">
        <v>41030</v>
      </c>
      <c r="B30" s="27">
        <v>140.1357760497477</v>
      </c>
      <c r="C30" s="30">
        <f t="shared" si="0"/>
        <v>1.4998292299688742E-2</v>
      </c>
      <c r="D30" s="31">
        <f t="shared" si="1"/>
        <v>0.26326700219253585</v>
      </c>
    </row>
    <row r="31" spans="1:4" x14ac:dyDescent="0.25">
      <c r="A31" s="13">
        <v>41069</v>
      </c>
      <c r="B31" s="27">
        <v>140.24900503682505</v>
      </c>
      <c r="C31" s="30">
        <f t="shared" si="0"/>
        <v>8.0799486233384954E-4</v>
      </c>
      <c r="D31" s="31">
        <f t="shared" si="1"/>
        <v>0.15293677925242832</v>
      </c>
    </row>
    <row r="32" spans="1:4" x14ac:dyDescent="0.25">
      <c r="A32" s="13">
        <v>41097</v>
      </c>
      <c r="B32" s="27">
        <v>139.52716814229717</v>
      </c>
      <c r="C32" s="30">
        <f t="shared" si="0"/>
        <v>-5.1468236394144329E-3</v>
      </c>
      <c r="D32" s="31">
        <f t="shared" si="1"/>
        <v>0.13772910774893043</v>
      </c>
    </row>
    <row r="33" spans="1:4" x14ac:dyDescent="0.25">
      <c r="A33" s="13">
        <v>41131</v>
      </c>
      <c r="B33" s="27">
        <v>136.09369214017582</v>
      </c>
      <c r="C33" s="30">
        <f t="shared" si="0"/>
        <v>-2.4607938710686894E-2</v>
      </c>
      <c r="D33" s="31">
        <f t="shared" si="1"/>
        <v>7.5283236285348831E-2</v>
      </c>
    </row>
    <row r="34" spans="1:4" x14ac:dyDescent="0.25">
      <c r="A34" s="13">
        <v>41157</v>
      </c>
      <c r="B34" s="27">
        <v>134.91373618848527</v>
      </c>
      <c r="C34" s="30">
        <f t="shared" si="0"/>
        <v>-8.6701737099996734E-3</v>
      </c>
      <c r="D34" s="31">
        <f t="shared" si="1"/>
        <v>8.954457084298828E-2</v>
      </c>
    </row>
    <row r="35" spans="1:4" x14ac:dyDescent="0.25">
      <c r="A35" s="13">
        <v>41189</v>
      </c>
      <c r="B35" s="27">
        <v>123.4808440930168</v>
      </c>
      <c r="C35" s="30">
        <f t="shared" ref="C35:C66" si="2">B35/B34-1</f>
        <v>-8.474223914083745E-2</v>
      </c>
      <c r="D35" s="31">
        <f t="shared" si="1"/>
        <v>6.8805616156373262E-3</v>
      </c>
    </row>
    <row r="36" spans="1:4" x14ac:dyDescent="0.25">
      <c r="A36" s="13">
        <v>41220</v>
      </c>
      <c r="B36" s="27">
        <v>137.01822996936326</v>
      </c>
      <c r="C36" s="30">
        <f t="shared" si="2"/>
        <v>0.10963146531577728</v>
      </c>
      <c r="D36" s="31">
        <f t="shared" si="1"/>
        <v>9.7599240183718017E-2</v>
      </c>
    </row>
    <row r="37" spans="1:4" x14ac:dyDescent="0.25">
      <c r="A37" s="13">
        <v>41250</v>
      </c>
      <c r="B37" s="27">
        <v>132.31387710674704</v>
      </c>
      <c r="C37" s="30">
        <f t="shared" si="2"/>
        <v>-3.433377342320143E-2</v>
      </c>
      <c r="D37" s="31">
        <f t="shared" si="1"/>
        <v>1.762581549758413E-2</v>
      </c>
    </row>
    <row r="38" spans="1:4" x14ac:dyDescent="0.25">
      <c r="A38" s="13">
        <v>41281</v>
      </c>
      <c r="B38" s="27">
        <v>133.37080796768339</v>
      </c>
      <c r="C38" s="30">
        <f t="shared" si="2"/>
        <v>7.988057519345837E-3</v>
      </c>
      <c r="D38" s="31">
        <f t="shared" si="1"/>
        <v>4.4702280715740672E-2</v>
      </c>
    </row>
    <row r="39" spans="1:4" x14ac:dyDescent="0.25">
      <c r="A39" s="13">
        <v>41312</v>
      </c>
      <c r="B39" s="27">
        <v>134.33280731157151</v>
      </c>
      <c r="C39" s="30">
        <f t="shared" si="2"/>
        <v>7.2129678041781276E-3</v>
      </c>
      <c r="D39" s="31">
        <f t="shared" si="1"/>
        <v>6.9996109058162226E-2</v>
      </c>
    </row>
    <row r="40" spans="1:4" x14ac:dyDescent="0.25">
      <c r="A40" s="13">
        <v>41338</v>
      </c>
      <c r="B40" s="27">
        <v>138.88096154772347</v>
      </c>
      <c r="C40" s="30">
        <f t="shared" si="2"/>
        <v>3.3857360142879767E-2</v>
      </c>
      <c r="D40" s="31">
        <f t="shared" si="1"/>
        <v>-3.9350526707801037E-2</v>
      </c>
    </row>
    <row r="41" spans="1:4" x14ac:dyDescent="0.25">
      <c r="A41" s="13">
        <v>41371</v>
      </c>
      <c r="B41" s="27">
        <v>137.54562125059701</v>
      </c>
      <c r="C41" s="30">
        <f t="shared" si="2"/>
        <v>-9.6149989332238173E-3</v>
      </c>
      <c r="D41" s="31">
        <f t="shared" si="1"/>
        <v>-3.7621040247767246E-3</v>
      </c>
    </row>
    <row r="42" spans="1:4" x14ac:dyDescent="0.25">
      <c r="A42" s="13">
        <v>41401</v>
      </c>
      <c r="B42" s="27">
        <v>140.43276363839399</v>
      </c>
      <c r="C42" s="30">
        <f t="shared" si="2"/>
        <v>2.0990434748459519E-2</v>
      </c>
      <c r="D42" s="31">
        <f t="shared" si="1"/>
        <v>2.1192845754167688E-3</v>
      </c>
    </row>
    <row r="43" spans="1:4" x14ac:dyDescent="0.25">
      <c r="A43" s="13">
        <v>41433</v>
      </c>
      <c r="B43" s="27">
        <v>136.9012467039434</v>
      </c>
      <c r="C43" s="30">
        <f t="shared" si="2"/>
        <v>-2.5147386143763661E-2</v>
      </c>
      <c r="D43" s="31">
        <f t="shared" si="1"/>
        <v>-2.3870103976870505E-2</v>
      </c>
    </row>
    <row r="44" spans="1:4" x14ac:dyDescent="0.25">
      <c r="A44" s="13">
        <v>41462</v>
      </c>
      <c r="B44" s="27">
        <v>137.00464930191853</v>
      </c>
      <c r="C44" s="30">
        <f t="shared" si="2"/>
        <v>7.5530793520628414E-4</v>
      </c>
      <c r="D44" s="31">
        <f t="shared" si="1"/>
        <v>-1.8079051370167853E-2</v>
      </c>
    </row>
    <row r="45" spans="1:4" x14ac:dyDescent="0.25">
      <c r="A45" s="13">
        <v>41492</v>
      </c>
      <c r="B45" s="27">
        <v>140.2251294545527</v>
      </c>
      <c r="C45" s="30">
        <f t="shared" si="2"/>
        <v>2.3506356675072837E-2</v>
      </c>
      <c r="D45" s="31">
        <f t="shared" si="1"/>
        <v>3.0357302013097831E-2</v>
      </c>
    </row>
    <row r="46" spans="1:4" x14ac:dyDescent="0.25">
      <c r="A46" s="13">
        <v>41524</v>
      </c>
      <c r="B46" s="27">
        <v>140.10188240742758</v>
      </c>
      <c r="C46" s="30">
        <f t="shared" si="2"/>
        <v>-8.7892268386224881E-4</v>
      </c>
      <c r="D46" s="31">
        <f t="shared" ref="D46:D77" si="3">(B46/B34-1)</f>
        <v>3.8455285321681743E-2</v>
      </c>
    </row>
    <row r="47" spans="1:4" x14ac:dyDescent="0.25">
      <c r="A47" s="13">
        <v>41554</v>
      </c>
      <c r="B47" s="27">
        <v>148.80091487094967</v>
      </c>
      <c r="C47" s="30">
        <f t="shared" si="2"/>
        <v>6.2090760766686959E-2</v>
      </c>
      <c r="D47" s="31">
        <f t="shared" si="3"/>
        <v>0.20505262143219172</v>
      </c>
    </row>
    <row r="48" spans="1:4" x14ac:dyDescent="0.25">
      <c r="A48" s="13">
        <v>41584</v>
      </c>
      <c r="B48" s="27">
        <v>148.76025558624104</v>
      </c>
      <c r="C48" s="30">
        <f t="shared" si="2"/>
        <v>-2.7324620109958619E-4</v>
      </c>
      <c r="D48" s="31">
        <f t="shared" si="3"/>
        <v>8.5696812894920926E-2</v>
      </c>
    </row>
    <row r="49" spans="1:4" x14ac:dyDescent="0.25">
      <c r="A49" s="13">
        <v>41615</v>
      </c>
      <c r="B49" s="27">
        <v>154.248112771801</v>
      </c>
      <c r="C49" s="30">
        <f t="shared" si="2"/>
        <v>3.6890614122254473E-2</v>
      </c>
      <c r="D49" s="31">
        <f t="shared" si="3"/>
        <v>0.16577426453430921</v>
      </c>
    </row>
    <row r="50" spans="1:4" x14ac:dyDescent="0.25">
      <c r="A50" s="13">
        <v>41646</v>
      </c>
      <c r="B50" s="27">
        <v>152.68068790948777</v>
      </c>
      <c r="C50" s="30">
        <f t="shared" si="2"/>
        <v>-1.0161711765200754E-2</v>
      </c>
      <c r="D50" s="31">
        <f t="shared" si="3"/>
        <v>0.14478340677431678</v>
      </c>
    </row>
    <row r="51" spans="1:4" x14ac:dyDescent="0.25">
      <c r="A51" s="13">
        <v>41677</v>
      </c>
      <c r="B51" s="27">
        <v>137.67600758196042</v>
      </c>
      <c r="C51" s="30">
        <f t="shared" si="2"/>
        <v>-9.8274906492577752E-2</v>
      </c>
      <c r="D51" s="31">
        <f t="shared" si="3"/>
        <v>2.4887444380096158E-2</v>
      </c>
    </row>
    <row r="52" spans="1:4" x14ac:dyDescent="0.25">
      <c r="A52" s="13">
        <v>41705</v>
      </c>
      <c r="B52" s="27">
        <v>141.71371066270498</v>
      </c>
      <c r="C52" s="30">
        <f t="shared" si="2"/>
        <v>2.9327572404660662E-2</v>
      </c>
      <c r="D52" s="31">
        <f t="shared" si="3"/>
        <v>2.0396957822099271E-2</v>
      </c>
    </row>
    <row r="53" spans="1:4" x14ac:dyDescent="0.25">
      <c r="A53" s="13">
        <v>41736</v>
      </c>
      <c r="B53" s="27">
        <v>141.56154289467872</v>
      </c>
      <c r="C53" s="30">
        <f t="shared" si="2"/>
        <v>-1.0737688492854502E-3</v>
      </c>
      <c r="D53" s="31">
        <f t="shared" si="3"/>
        <v>2.9197015561586159E-2</v>
      </c>
    </row>
    <row r="54" spans="1:4" x14ac:dyDescent="0.25">
      <c r="A54" s="13">
        <v>41765</v>
      </c>
      <c r="B54" s="27">
        <v>148.10542970083486</v>
      </c>
      <c r="C54" s="30">
        <f t="shared" si="2"/>
        <v>4.6226444501419106E-2</v>
      </c>
      <c r="D54" s="31">
        <f t="shared" si="3"/>
        <v>5.4635868893084805E-2</v>
      </c>
    </row>
    <row r="55" spans="1:4" x14ac:dyDescent="0.25">
      <c r="A55" s="13">
        <v>41801</v>
      </c>
      <c r="B55" s="27">
        <v>169.89101591171888</v>
      </c>
      <c r="C55" s="30">
        <f t="shared" si="2"/>
        <v>0.14709512173111916</v>
      </c>
      <c r="D55" s="31">
        <f t="shared" si="3"/>
        <v>0.2409749363285032</v>
      </c>
    </row>
    <row r="56" spans="1:4" x14ac:dyDescent="0.25">
      <c r="A56" s="13">
        <v>41827</v>
      </c>
      <c r="B56" s="27">
        <v>160.1487867384925</v>
      </c>
      <c r="C56" s="30">
        <f t="shared" si="2"/>
        <v>-5.7343992682277967E-2</v>
      </c>
      <c r="D56" s="31">
        <f t="shared" si="3"/>
        <v>0.16892957687567955</v>
      </c>
    </row>
    <row r="57" spans="1:4" x14ac:dyDescent="0.25">
      <c r="A57" s="13">
        <v>41859</v>
      </c>
      <c r="B57" s="27">
        <v>150.88411143480232</v>
      </c>
      <c r="C57" s="30">
        <f t="shared" si="2"/>
        <v>-5.7850424548132828E-2</v>
      </c>
      <c r="D57" s="31">
        <f t="shared" si="3"/>
        <v>7.6013350971476434E-2</v>
      </c>
    </row>
    <row r="58" spans="1:4" x14ac:dyDescent="0.25">
      <c r="A58" s="13">
        <v>41889</v>
      </c>
      <c r="B58" s="27">
        <v>157.00832290369001</v>
      </c>
      <c r="C58" s="30">
        <f t="shared" si="2"/>
        <v>4.0588842726054564E-2</v>
      </c>
      <c r="D58" s="31">
        <f t="shared" si="3"/>
        <v>0.12067247210210308</v>
      </c>
    </row>
    <row r="59" spans="1:4" x14ac:dyDescent="0.25">
      <c r="A59" s="13">
        <v>41919</v>
      </c>
      <c r="B59" s="27">
        <v>144.7174111947852</v>
      </c>
      <c r="C59" s="30">
        <f t="shared" si="2"/>
        <v>-7.8281911949624083E-2</v>
      </c>
      <c r="D59" s="31">
        <f t="shared" si="3"/>
        <v>-2.7442732322620178E-2</v>
      </c>
    </row>
    <row r="60" spans="1:4" x14ac:dyDescent="0.25">
      <c r="A60" s="13">
        <v>41948</v>
      </c>
      <c r="B60" s="27">
        <v>144.8934146432012</v>
      </c>
      <c r="C60" s="30">
        <f t="shared" si="2"/>
        <v>1.2161870984486178E-3</v>
      </c>
      <c r="D60" s="31">
        <f t="shared" si="3"/>
        <v>-2.5993777220946757E-2</v>
      </c>
    </row>
    <row r="61" spans="1:4" x14ac:dyDescent="0.25">
      <c r="A61" s="13">
        <v>41981</v>
      </c>
      <c r="B61" s="27">
        <v>138.7402975493892</v>
      </c>
      <c r="C61" s="30">
        <f t="shared" si="2"/>
        <v>-4.2466506217442634E-2</v>
      </c>
      <c r="D61" s="31">
        <f t="shared" si="3"/>
        <v>-0.10053811968094872</v>
      </c>
    </row>
    <row r="62" spans="1:4" x14ac:dyDescent="0.25">
      <c r="A62" s="13">
        <v>42010</v>
      </c>
      <c r="B62" s="27">
        <v>138.5724899801865</v>
      </c>
      <c r="C62" s="30">
        <f t="shared" si="2"/>
        <v>-1.2095085001743167E-3</v>
      </c>
      <c r="D62" s="31">
        <f t="shared" si="3"/>
        <v>-9.2403290307841002E-2</v>
      </c>
    </row>
    <row r="63" spans="1:4" x14ac:dyDescent="0.25">
      <c r="A63" s="13">
        <v>42041</v>
      </c>
      <c r="B63" s="27">
        <v>141.45728020644003</v>
      </c>
      <c r="C63" s="30">
        <f t="shared" si="2"/>
        <v>2.0817914339751109E-2</v>
      </c>
      <c r="D63" s="31">
        <f t="shared" si="3"/>
        <v>2.7465007817201403E-2</v>
      </c>
    </row>
    <row r="64" spans="1:4" x14ac:dyDescent="0.25">
      <c r="A64" s="13">
        <v>42071</v>
      </c>
      <c r="B64" s="27">
        <v>150.32187515077186</v>
      </c>
      <c r="C64" s="30">
        <f t="shared" si="2"/>
        <v>6.2666233447971065E-2</v>
      </c>
      <c r="D64" s="31">
        <f t="shared" si="3"/>
        <v>6.074334267172854E-2</v>
      </c>
    </row>
    <row r="65" spans="1:4" x14ac:dyDescent="0.25">
      <c r="A65" s="13">
        <v>42101</v>
      </c>
      <c r="B65" s="27">
        <v>144.100588104292</v>
      </c>
      <c r="C65" s="30">
        <f t="shared" si="2"/>
        <v>-4.1386438535575443E-2</v>
      </c>
      <c r="D65" s="31">
        <f t="shared" si="3"/>
        <v>1.7935981465688977E-2</v>
      </c>
    </row>
    <row r="66" spans="1:4" x14ac:dyDescent="0.25">
      <c r="A66" s="13">
        <v>42129</v>
      </c>
      <c r="B66" s="27">
        <v>139.39344979447321</v>
      </c>
      <c r="C66" s="30">
        <f t="shared" si="2"/>
        <v>-3.2665642602457856E-2</v>
      </c>
      <c r="D66" s="31">
        <f t="shared" si="3"/>
        <v>-5.882282590151755E-2</v>
      </c>
    </row>
    <row r="67" spans="1:4" x14ac:dyDescent="0.25">
      <c r="A67" s="13">
        <v>42163</v>
      </c>
      <c r="B67" s="27">
        <v>125.06677474055886</v>
      </c>
      <c r="C67" s="30">
        <f t="shared" ref="C67:C98" si="4">B67/B66-1</f>
        <v>-0.10277868203303764</v>
      </c>
      <c r="D67" s="31">
        <f t="shared" si="3"/>
        <v>-0.26384115093203175</v>
      </c>
    </row>
    <row r="68" spans="1:4" x14ac:dyDescent="0.25">
      <c r="A68" s="13">
        <v>42192</v>
      </c>
      <c r="B68" s="27">
        <v>130.56693176794428</v>
      </c>
      <c r="C68" s="30">
        <f t="shared" si="4"/>
        <v>4.3977763389158042E-2</v>
      </c>
      <c r="D68" s="31">
        <f t="shared" si="3"/>
        <v>-0.18471482408950457</v>
      </c>
    </row>
    <row r="69" spans="1:4" x14ac:dyDescent="0.25">
      <c r="A69" s="13">
        <v>42224</v>
      </c>
      <c r="B69" s="27">
        <v>125.5678414230044</v>
      </c>
      <c r="C69" s="30">
        <f t="shared" si="4"/>
        <v>-3.8287568507964442E-2</v>
      </c>
      <c r="D69" s="31">
        <f t="shared" si="3"/>
        <v>-0.1677861888243759</v>
      </c>
    </row>
    <row r="70" spans="1:4" x14ac:dyDescent="0.25">
      <c r="A70" s="13">
        <v>42254</v>
      </c>
      <c r="B70" s="27">
        <v>119.6662287454205</v>
      </c>
      <c r="C70" s="30">
        <f t="shared" si="4"/>
        <v>-4.699939579038348E-2</v>
      </c>
      <c r="D70" s="31">
        <f t="shared" si="3"/>
        <v>-0.23783512534666973</v>
      </c>
    </row>
    <row r="71" spans="1:4" x14ac:dyDescent="0.25">
      <c r="A71" s="13">
        <v>42278</v>
      </c>
      <c r="B71" s="27">
        <v>114.80027035787306</v>
      </c>
      <c r="C71" s="30">
        <f t="shared" si="4"/>
        <v>-4.0662753715581146E-2</v>
      </c>
      <c r="D71" s="31">
        <f t="shared" si="3"/>
        <v>-0.20672799900106409</v>
      </c>
    </row>
    <row r="72" spans="1:4" x14ac:dyDescent="0.25">
      <c r="A72" s="13">
        <v>42309</v>
      </c>
      <c r="B72" s="27">
        <v>112.29372721184745</v>
      </c>
      <c r="C72" s="30">
        <f t="shared" si="4"/>
        <v>-2.1833948110155377E-2</v>
      </c>
      <c r="D72" s="31">
        <f t="shared" si="3"/>
        <v>-0.22499081488023587</v>
      </c>
    </row>
    <row r="73" spans="1:4" x14ac:dyDescent="0.25">
      <c r="A73" s="13">
        <v>42339</v>
      </c>
      <c r="B73" s="27">
        <v>115.41633789980791</v>
      </c>
      <c r="C73" s="30">
        <f t="shared" si="4"/>
        <v>2.7807525544766287E-2</v>
      </c>
      <c r="D73" s="31">
        <f t="shared" si="3"/>
        <v>-0.16811236577662914</v>
      </c>
    </row>
    <row r="74" spans="1:4" x14ac:dyDescent="0.25">
      <c r="A74" s="13">
        <v>42370</v>
      </c>
      <c r="B74" s="27">
        <v>117.58384883343473</v>
      </c>
      <c r="C74" s="30">
        <f t="shared" si="4"/>
        <v>1.8779931620325874E-2</v>
      </c>
      <c r="D74" s="31">
        <f t="shared" si="3"/>
        <v>-0.15146326049097325</v>
      </c>
    </row>
    <row r="75" spans="1:4" x14ac:dyDescent="0.25">
      <c r="A75" s="13">
        <v>42401</v>
      </c>
      <c r="B75" s="27">
        <v>108.77308437063851</v>
      </c>
      <c r="C75" s="30">
        <f t="shared" si="4"/>
        <v>-7.4931757636860885E-2</v>
      </c>
      <c r="D75" s="31">
        <f t="shared" si="3"/>
        <v>-0.23105347273822052</v>
      </c>
    </row>
    <row r="76" spans="1:4" x14ac:dyDescent="0.25">
      <c r="A76" s="13">
        <v>42430</v>
      </c>
      <c r="B76" s="27">
        <v>102.00815533910387</v>
      </c>
      <c r="C76" s="30">
        <f t="shared" si="4"/>
        <v>-6.2193042246402763E-2</v>
      </c>
      <c r="D76" s="31">
        <f t="shared" si="3"/>
        <v>-0.32140179041280348</v>
      </c>
    </row>
    <row r="77" spans="1:4" x14ac:dyDescent="0.25">
      <c r="A77" s="13">
        <v>42461</v>
      </c>
      <c r="B77" s="27">
        <v>95.637588574165903</v>
      </c>
      <c r="C77" s="30">
        <f t="shared" si="4"/>
        <v>-6.2451543641392271E-2</v>
      </c>
      <c r="D77" s="31">
        <f t="shared" si="3"/>
        <v>-0.33631368315479238</v>
      </c>
    </row>
    <row r="78" spans="1:4" x14ac:dyDescent="0.25">
      <c r="A78" s="13">
        <v>42491</v>
      </c>
      <c r="B78" s="27">
        <v>88.094083890944461</v>
      </c>
      <c r="C78" s="30">
        <f t="shared" si="4"/>
        <v>-7.8875939844212373E-2</v>
      </c>
      <c r="D78" s="31">
        <f t="shared" ref="D78:D116" si="5">(B78/B66-1)</f>
        <v>-0.36801848278499749</v>
      </c>
    </row>
    <row r="79" spans="1:4" x14ac:dyDescent="0.25">
      <c r="A79" s="13">
        <v>42522</v>
      </c>
      <c r="B79" s="27">
        <v>79.74966056138426</v>
      </c>
      <c r="C79" s="30">
        <f t="shared" si="4"/>
        <v>-9.4721722061269498E-2</v>
      </c>
      <c r="D79" s="31">
        <f t="shared" si="5"/>
        <v>-0.3623433503676845</v>
      </c>
    </row>
    <row r="80" spans="1:4" x14ac:dyDescent="0.25">
      <c r="A80" s="13">
        <v>42552</v>
      </c>
      <c r="B80" s="27">
        <v>78.652454474471469</v>
      </c>
      <c r="C80" s="30">
        <f t="shared" si="4"/>
        <v>-1.3758128613829745E-2</v>
      </c>
      <c r="D80" s="31">
        <f t="shared" si="5"/>
        <v>-0.39760815844045461</v>
      </c>
    </row>
    <row r="81" spans="1:4" x14ac:dyDescent="0.25">
      <c r="A81" s="13">
        <v>42583</v>
      </c>
      <c r="B81" s="27">
        <v>81.327059763974091</v>
      </c>
      <c r="C81" s="30">
        <f t="shared" si="4"/>
        <v>3.400536330841053E-2</v>
      </c>
      <c r="D81" s="31">
        <f t="shared" si="5"/>
        <v>-0.35232573211157603</v>
      </c>
    </row>
    <row r="82" spans="1:4" x14ac:dyDescent="0.25">
      <c r="A82" s="13">
        <v>42614</v>
      </c>
      <c r="B82" s="27">
        <v>81.721319731965451</v>
      </c>
      <c r="C82" s="30">
        <f t="shared" si="4"/>
        <v>4.8478325558010127E-3</v>
      </c>
      <c r="D82" s="31">
        <f t="shared" si="5"/>
        <v>-0.31708953654902539</v>
      </c>
    </row>
    <row r="83" spans="1:4" x14ac:dyDescent="0.25">
      <c r="A83" s="13">
        <v>42644</v>
      </c>
      <c r="B83" s="27">
        <v>82.583621119195612</v>
      </c>
      <c r="C83" s="30">
        <f t="shared" si="4"/>
        <v>1.0551731054495805E-2</v>
      </c>
      <c r="D83" s="31">
        <f t="shared" si="5"/>
        <v>-0.28063217219129144</v>
      </c>
    </row>
    <row r="84" spans="1:4" x14ac:dyDescent="0.25">
      <c r="A84" s="13">
        <v>42675</v>
      </c>
      <c r="B84" s="27">
        <v>78.950581898137557</v>
      </c>
      <c r="C84" s="30">
        <f t="shared" si="4"/>
        <v>-4.3992248969252246E-2</v>
      </c>
      <c r="D84" s="31">
        <f t="shared" si="5"/>
        <v>-0.29692794193932548</v>
      </c>
    </row>
    <row r="85" spans="1:4" x14ac:dyDescent="0.25">
      <c r="A85" s="13">
        <v>42705</v>
      </c>
      <c r="B85" s="27">
        <v>81.021978257113076</v>
      </c>
      <c r="C85" s="30">
        <f t="shared" si="4"/>
        <v>2.6236619277208773E-2</v>
      </c>
      <c r="D85" s="31">
        <f t="shared" si="5"/>
        <v>-0.2980025208610616</v>
      </c>
    </row>
    <row r="86" spans="1:4" x14ac:dyDescent="0.25">
      <c r="A86" s="13">
        <v>42736</v>
      </c>
      <c r="B86" s="27">
        <v>78.144780844094441</v>
      </c>
      <c r="C86" s="30">
        <f t="shared" si="4"/>
        <v>-3.5511320198677532E-2</v>
      </c>
      <c r="D86" s="31">
        <f t="shared" si="5"/>
        <v>-0.33541228987331695</v>
      </c>
    </row>
    <row r="87" spans="1:4" x14ac:dyDescent="0.25">
      <c r="A87" s="13">
        <v>42767</v>
      </c>
      <c r="B87" s="27">
        <v>74.95397295819609</v>
      </c>
      <c r="C87" s="30">
        <f t="shared" si="4"/>
        <v>-4.0832002488615182E-2</v>
      </c>
      <c r="D87" s="31">
        <f t="shared" si="5"/>
        <v>-0.31091433701747018</v>
      </c>
    </row>
    <row r="88" spans="1:4" x14ac:dyDescent="0.25">
      <c r="A88" s="13">
        <v>42795</v>
      </c>
      <c r="B88" s="27">
        <v>72.783501027530562</v>
      </c>
      <c r="C88" s="30">
        <f t="shared" si="4"/>
        <v>-2.8957396719665018E-2</v>
      </c>
      <c r="D88" s="31">
        <f t="shared" si="5"/>
        <v>-0.2864933123672545</v>
      </c>
    </row>
    <row r="89" spans="1:4" x14ac:dyDescent="0.25">
      <c r="A89" s="13">
        <v>42826</v>
      </c>
      <c r="B89" s="27">
        <v>68.579799579549842</v>
      </c>
      <c r="C89" s="30">
        <f t="shared" si="4"/>
        <v>-5.7756241299668387E-2</v>
      </c>
      <c r="D89" s="31">
        <f t="shared" si="5"/>
        <v>-0.28292002546292816</v>
      </c>
    </row>
    <row r="90" spans="1:4" x14ac:dyDescent="0.25">
      <c r="A90" s="13">
        <v>42856</v>
      </c>
      <c r="B90" s="27">
        <v>69.953298858265057</v>
      </c>
      <c r="C90" s="30">
        <f t="shared" si="4"/>
        <v>2.0027752882567196E-2</v>
      </c>
      <c r="D90" s="31">
        <f t="shared" si="5"/>
        <v>-0.20592512268061813</v>
      </c>
    </row>
    <row r="91" spans="1:4" x14ac:dyDescent="0.25">
      <c r="A91" s="13">
        <v>42887</v>
      </c>
      <c r="B91" s="27">
        <v>70.114084345887022</v>
      </c>
      <c r="C91" s="30">
        <f t="shared" si="4"/>
        <v>2.2984689821095028E-3</v>
      </c>
      <c r="D91" s="31">
        <f t="shared" si="5"/>
        <v>-0.12082278655067902</v>
      </c>
    </row>
    <row r="92" spans="1:4" x14ac:dyDescent="0.25">
      <c r="A92" s="13">
        <v>42917</v>
      </c>
      <c r="B92" s="27">
        <v>70.182201699528548</v>
      </c>
      <c r="C92" s="30">
        <f t="shared" si="4"/>
        <v>9.7152168893033242E-4</v>
      </c>
      <c r="D92" s="31">
        <f t="shared" si="5"/>
        <v>-0.10769216080462107</v>
      </c>
    </row>
    <row r="93" spans="1:4" x14ac:dyDescent="0.25">
      <c r="A93" s="13">
        <v>42948</v>
      </c>
      <c r="B93" s="27">
        <v>68.189260722574218</v>
      </c>
      <c r="C93" s="30">
        <f t="shared" si="4"/>
        <v>-2.8396672214512697E-2</v>
      </c>
      <c r="D93" s="31">
        <f t="shared" si="5"/>
        <v>-0.16154277653130644</v>
      </c>
    </row>
    <row r="94" spans="1:4" x14ac:dyDescent="0.25">
      <c r="A94" s="13">
        <v>42979</v>
      </c>
      <c r="B94" s="27">
        <v>67.64458749070549</v>
      </c>
      <c r="C94" s="30">
        <f t="shared" si="4"/>
        <v>-7.9876688219969738E-3</v>
      </c>
      <c r="D94" s="31">
        <f t="shared" si="5"/>
        <v>-0.17225287461619176</v>
      </c>
    </row>
    <row r="95" spans="1:4" x14ac:dyDescent="0.25">
      <c r="A95" s="13">
        <v>43009</v>
      </c>
      <c r="B95" s="27">
        <v>61.950967887442992</v>
      </c>
      <c r="C95" s="30">
        <f t="shared" si="4"/>
        <v>-8.4169625604484821E-2</v>
      </c>
      <c r="D95" s="31">
        <f t="shared" si="5"/>
        <v>-0.24983953176348184</v>
      </c>
    </row>
    <row r="96" spans="1:4" x14ac:dyDescent="0.25">
      <c r="A96" s="13">
        <v>43040</v>
      </c>
      <c r="B96" s="27">
        <v>67.704023723227522</v>
      </c>
      <c r="C96" s="30">
        <f t="shared" si="4"/>
        <v>9.2864664297692689E-2</v>
      </c>
      <c r="D96" s="31">
        <f t="shared" si="5"/>
        <v>-0.1424506052332889</v>
      </c>
    </row>
    <row r="97" spans="1:4" x14ac:dyDescent="0.25">
      <c r="A97" s="13">
        <v>43070</v>
      </c>
      <c r="B97" s="27">
        <v>55.307789207698853</v>
      </c>
      <c r="C97" s="30">
        <f t="shared" si="4"/>
        <v>-0.18309450212596212</v>
      </c>
      <c r="D97" s="31">
        <f t="shared" si="5"/>
        <v>-0.31737300918293398</v>
      </c>
    </row>
    <row r="98" spans="1:4" x14ac:dyDescent="0.25">
      <c r="A98" s="13">
        <v>43101</v>
      </c>
      <c r="B98" s="27">
        <v>48.688747034970469</v>
      </c>
      <c r="C98" s="30">
        <f t="shared" si="4"/>
        <v>-0.1196764916397528</v>
      </c>
      <c r="D98" s="31">
        <f t="shared" si="5"/>
        <v>-0.37694179305322117</v>
      </c>
    </row>
    <row r="99" spans="1:4" x14ac:dyDescent="0.25">
      <c r="A99" s="13">
        <v>43132</v>
      </c>
      <c r="B99" s="27">
        <v>49.528140677637175</v>
      </c>
      <c r="C99" s="30">
        <f t="shared" ref="C99:C117" si="6">B99/B98-1</f>
        <v>1.7239992683808714E-2</v>
      </c>
      <c r="D99" s="31">
        <f t="shared" si="5"/>
        <v>-0.33921927387010697</v>
      </c>
    </row>
    <row r="100" spans="1:4" x14ac:dyDescent="0.25">
      <c r="A100" s="13">
        <v>43160</v>
      </c>
      <c r="B100" s="27">
        <v>53.825790171466004</v>
      </c>
      <c r="C100" s="30">
        <f t="shared" si="6"/>
        <v>8.67718722130284E-2</v>
      </c>
      <c r="D100" s="31">
        <f t="shared" si="5"/>
        <v>-0.26046714692789719</v>
      </c>
    </row>
    <row r="101" spans="1:4" x14ac:dyDescent="0.25">
      <c r="A101" s="13">
        <v>43191</v>
      </c>
      <c r="B101" s="27">
        <v>47.287101060376237</v>
      </c>
      <c r="C101" s="30">
        <f t="shared" si="6"/>
        <v>-0.12147873891419503</v>
      </c>
      <c r="D101" s="31">
        <f t="shared" si="5"/>
        <v>-0.31048061746629807</v>
      </c>
    </row>
    <row r="102" spans="1:4" x14ac:dyDescent="0.25">
      <c r="A102" s="13">
        <v>43221</v>
      </c>
      <c r="B102" s="27">
        <v>42.778457813197704</v>
      </c>
      <c r="C102" s="30">
        <f t="shared" si="6"/>
        <v>-9.5346154576527953E-2</v>
      </c>
      <c r="D102" s="31">
        <f t="shared" si="5"/>
        <v>-0.38847118704333439</v>
      </c>
    </row>
    <row r="103" spans="1:4" x14ac:dyDescent="0.25">
      <c r="A103" s="13">
        <v>43252</v>
      </c>
      <c r="B103" s="27">
        <v>39.69054803548476</v>
      </c>
      <c r="C103" s="30">
        <f t="shared" si="6"/>
        <v>-7.2183756394329057E-2</v>
      </c>
      <c r="D103" s="31">
        <f t="shared" si="5"/>
        <v>-0.43391476326377987</v>
      </c>
    </row>
    <row r="104" spans="1:4" x14ac:dyDescent="0.25">
      <c r="A104" s="13">
        <v>43282</v>
      </c>
      <c r="B104" s="27">
        <v>37.746990331249684</v>
      </c>
      <c r="C104" s="30">
        <f t="shared" si="6"/>
        <v>-4.8967771936468729E-2</v>
      </c>
      <c r="D104" s="31">
        <f t="shared" si="5"/>
        <v>-0.46215722195698439</v>
      </c>
    </row>
    <row r="105" spans="1:4" x14ac:dyDescent="0.25">
      <c r="A105" s="14">
        <v>43313</v>
      </c>
      <c r="B105" s="27">
        <v>35.874135691445503</v>
      </c>
      <c r="C105" s="30">
        <f t="shared" si="6"/>
        <v>-4.9615999139769773E-2</v>
      </c>
      <c r="D105" s="31">
        <f t="shared" si="5"/>
        <v>-0.47390343712042493</v>
      </c>
    </row>
    <row r="106" spans="1:4" x14ac:dyDescent="0.25">
      <c r="A106" s="13">
        <v>43344</v>
      </c>
      <c r="B106" s="27">
        <v>31.989054804489829</v>
      </c>
      <c r="C106" s="30">
        <f t="shared" si="6"/>
        <v>-0.10829754674429981</v>
      </c>
      <c r="D106" s="31">
        <f t="shared" si="5"/>
        <v>-0.52710104398396707</v>
      </c>
    </row>
    <row r="107" spans="1:4" x14ac:dyDescent="0.25">
      <c r="A107" s="13">
        <v>43374</v>
      </c>
      <c r="B107" s="27">
        <v>31.13130349841466</v>
      </c>
      <c r="C107" s="30">
        <f t="shared" si="6"/>
        <v>-2.6813899670295349E-2</v>
      </c>
      <c r="D107" s="31">
        <f t="shared" si="5"/>
        <v>-0.49748479224769715</v>
      </c>
    </row>
    <row r="108" spans="1:4" x14ac:dyDescent="0.25">
      <c r="A108" s="13">
        <v>43405</v>
      </c>
      <c r="B108" s="27">
        <v>30.691106880873381</v>
      </c>
      <c r="C108" s="30">
        <f t="shared" si="6"/>
        <v>-1.4139999552659099E-2</v>
      </c>
      <c r="D108" s="31">
        <f t="shared" si="5"/>
        <v>-0.54668710671705556</v>
      </c>
    </row>
    <row r="109" spans="1:4" x14ac:dyDescent="0.25">
      <c r="A109" s="13">
        <v>43435</v>
      </c>
      <c r="B109" s="27">
        <v>30.794661753454648</v>
      </c>
      <c r="C109" s="30">
        <f t="shared" si="6"/>
        <v>3.374100288504156E-3</v>
      </c>
      <c r="D109" s="31">
        <f t="shared" si="5"/>
        <v>-0.4432129326701052</v>
      </c>
    </row>
    <row r="110" spans="1:4" x14ac:dyDescent="0.25">
      <c r="A110" s="13">
        <v>43466</v>
      </c>
      <c r="B110" s="27">
        <v>28.7419112249313</v>
      </c>
      <c r="C110" s="30">
        <f t="shared" si="6"/>
        <v>-6.6659297801608841E-2</v>
      </c>
      <c r="D110" s="31">
        <f t="shared" si="5"/>
        <v>-0.40968061461332006</v>
      </c>
    </row>
    <row r="111" spans="1:4" x14ac:dyDescent="0.25">
      <c r="A111" s="13">
        <v>43497</v>
      </c>
      <c r="B111" s="27">
        <v>27.404140045499201</v>
      </c>
      <c r="C111" s="30">
        <f t="shared" si="6"/>
        <v>-4.6544266627324693E-2</v>
      </c>
      <c r="D111" s="31">
        <f t="shared" si="5"/>
        <v>-0.44669556194600601</v>
      </c>
    </row>
    <row r="112" spans="1:4" ht="15.75" thickBot="1" x14ac:dyDescent="0.3">
      <c r="A112" s="13">
        <v>43525</v>
      </c>
      <c r="B112" s="28">
        <v>20.487426032887164</v>
      </c>
      <c r="C112" s="30">
        <f t="shared" si="6"/>
        <v>-0.25239668171043461</v>
      </c>
      <c r="D112" s="31">
        <f t="shared" si="5"/>
        <v>-0.6193752852002179</v>
      </c>
    </row>
    <row r="113" spans="1:6" x14ac:dyDescent="0.25">
      <c r="A113" s="13">
        <v>43556</v>
      </c>
      <c r="B113" s="26">
        <v>21.246408375298955</v>
      </c>
      <c r="C113" s="30">
        <f t="shared" si="6"/>
        <v>3.7046251744530689E-2</v>
      </c>
      <c r="D113" s="31">
        <f t="shared" si="5"/>
        <v>-0.55069336248437994</v>
      </c>
    </row>
    <row r="114" spans="1:6" x14ac:dyDescent="0.25">
      <c r="A114" s="13">
        <v>43586</v>
      </c>
      <c r="B114" s="27">
        <v>20.483838445353552</v>
      </c>
      <c r="C114" s="30">
        <f t="shared" si="6"/>
        <v>-3.5891710094020701E-2</v>
      </c>
      <c r="D114" s="31">
        <f t="shared" si="5"/>
        <v>-0.52116463536855173</v>
      </c>
    </row>
    <row r="115" spans="1:6" x14ac:dyDescent="0.25">
      <c r="A115" s="13">
        <v>43617</v>
      </c>
      <c r="B115" s="27">
        <v>20.853769327891928</v>
      </c>
      <c r="C115" s="30">
        <f t="shared" si="6"/>
        <v>1.8059646561130238E-2</v>
      </c>
      <c r="D115" s="31">
        <f t="shared" si="5"/>
        <v>-0.47459104597780011</v>
      </c>
    </row>
    <row r="116" spans="1:6" x14ac:dyDescent="0.25">
      <c r="A116" s="13">
        <v>43647</v>
      </c>
      <c r="B116" s="27">
        <v>20.140333602055453</v>
      </c>
      <c r="C116" s="30">
        <f t="shared" si="6"/>
        <v>-3.4211355972095459E-2</v>
      </c>
      <c r="D116" s="31">
        <f t="shared" si="5"/>
        <v>-0.46643869020249196</v>
      </c>
    </row>
    <row r="117" spans="1:6" x14ac:dyDescent="0.25">
      <c r="A117" s="13">
        <v>43678</v>
      </c>
      <c r="B117" s="27">
        <v>19.291847095359792</v>
      </c>
      <c r="C117" s="30">
        <f t="shared" si="6"/>
        <v>-4.2128721572370909E-2</v>
      </c>
      <c r="D117" s="31">
        <f>(B117/B105-1)</f>
        <v>-0.46223520863918399</v>
      </c>
      <c r="E117" s="25"/>
      <c r="F117" s="25"/>
    </row>
    <row r="118" spans="1:6" x14ac:dyDescent="0.25">
      <c r="A118" s="13">
        <v>43709</v>
      </c>
      <c r="B118" s="27">
        <v>17.057089117471875</v>
      </c>
      <c r="C118" s="30">
        <f t="shared" ref="C118" si="7">B118/B117-1</f>
        <v>-0.11583950291755296</v>
      </c>
      <c r="D118" s="31">
        <f t="shared" ref="D118" si="8">(B118/B106-1)</f>
        <v>-0.46678358514432172</v>
      </c>
    </row>
    <row r="119" spans="1:6" x14ac:dyDescent="0.25">
      <c r="A119" s="13">
        <v>43739</v>
      </c>
      <c r="B119" s="27">
        <v>17.896901059348792</v>
      </c>
      <c r="C119" s="30">
        <f t="shared" ref="C119:C121" si="9">B119/B118-1</f>
        <v>4.9235361091986229E-2</v>
      </c>
      <c r="D119" s="31">
        <f t="shared" ref="D119:D121" si="10">(B119/B107-1)</f>
        <v>-0.42511558951393802</v>
      </c>
    </row>
    <row r="120" spans="1:6" x14ac:dyDescent="0.25">
      <c r="A120" s="13">
        <v>43770</v>
      </c>
      <c r="B120" s="27">
        <v>18.146621425037893</v>
      </c>
      <c r="C120" s="30">
        <f t="shared" si="9"/>
        <v>1.3953274081417222E-2</v>
      </c>
      <c r="D120" s="31">
        <f t="shared" si="10"/>
        <v>-0.408733562609082</v>
      </c>
    </row>
    <row r="121" spans="1:6" x14ac:dyDescent="0.25">
      <c r="A121" s="13">
        <v>43800</v>
      </c>
      <c r="B121" s="27">
        <v>18.523423785944502</v>
      </c>
      <c r="C121" s="30">
        <f t="shared" si="9"/>
        <v>2.0764325880888945E-2</v>
      </c>
      <c r="D121" s="31">
        <f t="shared" si="10"/>
        <v>-0.39848588257779838</v>
      </c>
    </row>
    <row r="122" spans="1:6" x14ac:dyDescent="0.25">
      <c r="A122" s="13">
        <v>43831</v>
      </c>
      <c r="B122" s="29">
        <v>19.943074041640564</v>
      </c>
      <c r="C122" s="30">
        <f t="shared" ref="C122:C127" si="11">B122/B121-1</f>
        <v>7.6640812848717932E-2</v>
      </c>
      <c r="D122" s="31">
        <f t="shared" ref="D122:D127" si="12">(B122/B110-1)</f>
        <v>-0.30613264074305713</v>
      </c>
    </row>
    <row r="123" spans="1:6" x14ac:dyDescent="0.25">
      <c r="A123" s="13">
        <v>43862</v>
      </c>
      <c r="B123" s="29">
        <v>19.64178763323525</v>
      </c>
      <c r="C123" s="30">
        <f t="shared" si="11"/>
        <v>-1.5107320354737497E-2</v>
      </c>
      <c r="D123" s="31">
        <f t="shared" si="12"/>
        <v>-0.2832547344808517</v>
      </c>
    </row>
    <row r="124" spans="1:6" x14ac:dyDescent="0.25">
      <c r="A124" s="13">
        <v>43891</v>
      </c>
      <c r="B124" s="29">
        <v>17.602619843910702</v>
      </c>
      <c r="C124" s="30">
        <f t="shared" si="11"/>
        <v>-0.10381783101422681</v>
      </c>
      <c r="D124" s="31">
        <f t="shared" si="12"/>
        <v>-0.14080862009437722</v>
      </c>
    </row>
    <row r="125" spans="1:6" x14ac:dyDescent="0.25">
      <c r="A125" s="13">
        <v>43922</v>
      </c>
      <c r="B125" s="29">
        <v>17.136324974757063</v>
      </c>
      <c r="C125" s="30">
        <f t="shared" si="11"/>
        <v>-2.6490083481235049E-2</v>
      </c>
      <c r="D125" s="31">
        <f t="shared" si="12"/>
        <v>-0.1934483856255097</v>
      </c>
    </row>
    <row r="126" spans="1:6" x14ac:dyDescent="0.25">
      <c r="A126" s="13">
        <v>43952</v>
      </c>
      <c r="B126" s="29">
        <v>15.31370364194529</v>
      </c>
      <c r="C126" s="30">
        <f t="shared" si="11"/>
        <v>-0.1063601055358494</v>
      </c>
      <c r="D126" s="31">
        <f t="shared" si="12"/>
        <v>-0.25240068247955882</v>
      </c>
    </row>
    <row r="127" spans="1:6" x14ac:dyDescent="0.25">
      <c r="A127" s="13">
        <v>43983</v>
      </c>
      <c r="B127" s="29">
        <v>9.6298391729610273</v>
      </c>
      <c r="C127" s="30">
        <f t="shared" si="11"/>
        <v>-0.37116197373806858</v>
      </c>
      <c r="D127" s="31">
        <f t="shared" si="12"/>
        <v>-0.53822069183046384</v>
      </c>
    </row>
    <row r="128" spans="1:6" ht="15.75" thickBot="1" x14ac:dyDescent="0.3">
      <c r="A128" s="37">
        <v>44013</v>
      </c>
      <c r="B128" s="38">
        <v>9.0299999999999994</v>
      </c>
      <c r="C128" s="30">
        <f t="shared" ref="C128:C129" si="13">B128/B127-1</f>
        <v>-6.2289635599032223E-2</v>
      </c>
      <c r="D128" s="31">
        <f t="shared" ref="D128:D129" si="14">(B128/B116-1)</f>
        <v>-0.55164595689326479</v>
      </c>
    </row>
    <row r="129" spans="1:4" ht="15.75" thickBot="1" x14ac:dyDescent="0.3">
      <c r="A129" s="39">
        <v>44044</v>
      </c>
      <c r="B129" s="40">
        <v>8.93</v>
      </c>
      <c r="C129" s="30">
        <f t="shared" si="13"/>
        <v>-1.1074197120708673E-2</v>
      </c>
      <c r="D129" s="31">
        <f t="shared" si="14"/>
        <v>-0.53711016079181428</v>
      </c>
    </row>
    <row r="130" spans="1:4" ht="15.75" thickBot="1" x14ac:dyDescent="0.3">
      <c r="A130" s="39">
        <v>44075</v>
      </c>
      <c r="B130" s="40">
        <v>10.034576277456987</v>
      </c>
      <c r="C130" s="30">
        <f t="shared" ref="C130" si="15">B130/B129-1</f>
        <v>0.12369275223482501</v>
      </c>
      <c r="D130" s="31">
        <f t="shared" ref="D130" si="16">(B130/B118-1)</f>
        <v>-0.41170640498217281</v>
      </c>
    </row>
    <row r="133" spans="1:4" x14ac:dyDescent="0.25">
      <c r="A133" s="41" t="s">
        <v>48</v>
      </c>
    </row>
  </sheetData>
  <conditionalFormatting sqref="A2">
    <cfRule type="timePeriod" dxfId="20" priority="24" timePeriod="lastMonth">
      <formula>AND(MONTH(A2)=MONTH(EDATE(TODAY(),0-1)),YEAR(A2)=YEAR(EDATE(TODAY(),0-1)))</formula>
    </cfRule>
  </conditionalFormatting>
  <conditionalFormatting sqref="A2">
    <cfRule type="timePeriod" dxfId="19" priority="23" timePeriod="lastMonth">
      <formula>AND(MONTH(A2)=MONTH(EDATE(TODAY(),0-1)),YEAR(A2)=YEAR(EDATE(TODAY(),0-1)))</formula>
    </cfRule>
  </conditionalFormatting>
  <conditionalFormatting sqref="A2">
    <cfRule type="timePeriod" dxfId="18" priority="22" timePeriod="lastMonth">
      <formula>AND(MONTH(A2)=MONTH(EDATE(TODAY(),0-1)),YEAR(A2)=YEAR(EDATE(TODAY(),0-1)))</formula>
    </cfRule>
  </conditionalFormatting>
  <conditionalFormatting sqref="A3:A101">
    <cfRule type="timePeriod" dxfId="17" priority="21" timePeriod="lastMonth">
      <formula>AND(MONTH(A3)=MONTH(EDATE(TODAY(),0-1)),YEAR(A3)=YEAR(EDATE(TODAY(),0-1)))</formula>
    </cfRule>
  </conditionalFormatting>
  <conditionalFormatting sqref="A3:A101">
    <cfRule type="timePeriod" dxfId="16" priority="20" timePeriod="lastMonth">
      <formula>AND(MONTH(A3)=MONTH(EDATE(TODAY(),0-1)),YEAR(A3)=YEAR(EDATE(TODAY(),0-1)))</formula>
    </cfRule>
  </conditionalFormatting>
  <conditionalFormatting sqref="A3:A101">
    <cfRule type="timePeriod" dxfId="15" priority="19" timePeriod="lastMonth">
      <formula>AND(MONTH(A3)=MONTH(EDATE(TODAY(),0-1)),YEAR(A3)=YEAR(EDATE(TODAY(),0-1)))</formula>
    </cfRule>
  </conditionalFormatting>
  <conditionalFormatting sqref="A102:A103 A105:A106">
    <cfRule type="timePeriod" dxfId="14" priority="18" timePeriod="lastMonth">
      <formula>AND(MONTH(A102)=MONTH(EDATE(TODAY(),0-1)),YEAR(A102)=YEAR(EDATE(TODAY(),0-1)))</formula>
    </cfRule>
  </conditionalFormatting>
  <conditionalFormatting sqref="A102:A103 A105:A106">
    <cfRule type="timePeriod" dxfId="13" priority="17" timePeriod="lastMonth">
      <formula>AND(MONTH(A102)=MONTH(EDATE(TODAY(),0-1)),YEAR(A102)=YEAR(EDATE(TODAY(),0-1)))</formula>
    </cfRule>
  </conditionalFormatting>
  <conditionalFormatting sqref="A102:A103 A105:A106">
    <cfRule type="timePeriod" dxfId="12" priority="16" timePeriod="lastMonth">
      <formula>AND(MONTH(A102)=MONTH(EDATE(TODAY(),0-1)),YEAR(A102)=YEAR(EDATE(TODAY(),0-1)))</formula>
    </cfRule>
  </conditionalFormatting>
  <conditionalFormatting sqref="A104">
    <cfRule type="timePeriod" dxfId="11" priority="15" timePeriod="lastMonth">
      <formula>AND(MONTH(A104)=MONTH(EDATE(TODAY(),0-1)),YEAR(A104)=YEAR(EDATE(TODAY(),0-1)))</formula>
    </cfRule>
  </conditionalFormatting>
  <conditionalFormatting sqref="A104">
    <cfRule type="timePeriod" dxfId="10" priority="14" timePeriod="lastMonth">
      <formula>AND(MONTH(A104)=MONTH(EDATE(TODAY(),0-1)),YEAR(A104)=YEAR(EDATE(TODAY(),0-1)))</formula>
    </cfRule>
  </conditionalFormatting>
  <conditionalFormatting sqref="A104">
    <cfRule type="timePeriod" dxfId="9" priority="13" timePeriod="lastMonth">
      <formula>AND(MONTH(A104)=MONTH(EDATE(TODAY(),0-1)),YEAR(A104)=YEAR(EDATE(TODAY(),0-1)))</formula>
    </cfRule>
  </conditionalFormatting>
  <conditionalFormatting sqref="A107:A109">
    <cfRule type="timePeriod" dxfId="8" priority="9" timePeriod="lastMonth">
      <formula>AND(MONTH(A107)=MONTH(EDATE(TODAY(),0-1)),YEAR(A107)=YEAR(EDATE(TODAY(),0-1)))</formula>
    </cfRule>
  </conditionalFormatting>
  <conditionalFormatting sqref="A107:A109">
    <cfRule type="timePeriod" dxfId="7" priority="8" timePeriod="lastMonth">
      <formula>AND(MONTH(A107)=MONTH(EDATE(TODAY(),0-1)),YEAR(A107)=YEAR(EDATE(TODAY(),0-1)))</formula>
    </cfRule>
  </conditionalFormatting>
  <conditionalFormatting sqref="A107:A109">
    <cfRule type="timePeriod" dxfId="6" priority="7" timePeriod="lastMonth">
      <formula>AND(MONTH(A107)=MONTH(EDATE(TODAY(),0-1)),YEAR(A107)=YEAR(EDATE(TODAY(),0-1)))</formula>
    </cfRule>
  </conditionalFormatting>
  <conditionalFormatting sqref="A110:A115 A118:A130">
    <cfRule type="timePeriod" dxfId="5" priority="6" timePeriod="lastMonth">
      <formula>AND(MONTH(A110)=MONTH(EDATE(TODAY(),0-1)),YEAR(A110)=YEAR(EDATE(TODAY(),0-1)))</formula>
    </cfRule>
  </conditionalFormatting>
  <conditionalFormatting sqref="A110:A115 A118:A130">
    <cfRule type="timePeriod" dxfId="4" priority="5" timePeriod="lastMonth">
      <formula>AND(MONTH(A110)=MONTH(EDATE(TODAY(),0-1)),YEAR(A110)=YEAR(EDATE(TODAY(),0-1)))</formula>
    </cfRule>
  </conditionalFormatting>
  <conditionalFormatting sqref="A110:A115 A118:A130">
    <cfRule type="timePeriod" dxfId="3" priority="4" timePeriod="lastMonth">
      <formula>AND(MONTH(A110)=MONTH(EDATE(TODAY(),0-1)),YEAR(A110)=YEAR(EDATE(TODAY(),0-1)))</formula>
    </cfRule>
  </conditionalFormatting>
  <conditionalFormatting sqref="A116:A117">
    <cfRule type="timePeriod" dxfId="2" priority="3" timePeriod="lastMonth">
      <formula>AND(MONTH(A116)=MONTH(EDATE(TODAY(),0-1)),YEAR(A116)=YEAR(EDATE(TODAY(),0-1)))</formula>
    </cfRule>
  </conditionalFormatting>
  <conditionalFormatting sqref="A116:A117">
    <cfRule type="timePeriod" dxfId="1" priority="2" timePeriod="lastMonth">
      <formula>AND(MONTH(A116)=MONTH(EDATE(TODAY(),0-1)),YEAR(A116)=YEAR(EDATE(TODAY(),0-1)))</formula>
    </cfRule>
  </conditionalFormatting>
  <conditionalFormatting sqref="A116:A117">
    <cfRule type="timePeriod" dxfId="0" priority="1" timePeriod="lastMonth">
      <formula>AND(MONTH(A116)=MONTH(EDATE(TODAY(),0-1)),YEAR(A116)=YEAR(EDATE(TODAY(),0-1)))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opLeftCell="A33" workbookViewId="0">
      <selection activeCell="C43" sqref="C43:D44"/>
    </sheetView>
  </sheetViews>
  <sheetFormatPr defaultColWidth="11.42578125" defaultRowHeight="15" x14ac:dyDescent="0.25"/>
  <cols>
    <col min="2" max="2" width="13.5703125" bestFit="1" customWidth="1"/>
    <col min="3" max="3" width="13.5703125" customWidth="1"/>
    <col min="4" max="4" width="13.85546875" bestFit="1" customWidth="1"/>
  </cols>
  <sheetData>
    <row r="1" spans="1:4" ht="33.75" customHeight="1" thickBot="1" x14ac:dyDescent="0.3">
      <c r="A1" s="2"/>
      <c r="B1" s="20" t="s">
        <v>33</v>
      </c>
      <c r="C1" s="19" t="s">
        <v>34</v>
      </c>
      <c r="D1" s="21" t="s">
        <v>35</v>
      </c>
    </row>
    <row r="2" spans="1:4" x14ac:dyDescent="0.25">
      <c r="A2" s="3" t="s">
        <v>0</v>
      </c>
      <c r="B2" s="18">
        <v>100.96859823905783</v>
      </c>
      <c r="C2" s="16"/>
      <c r="D2" s="17"/>
    </row>
    <row r="3" spans="1:4" x14ac:dyDescent="0.25">
      <c r="A3" s="5" t="s">
        <v>1</v>
      </c>
      <c r="B3" s="6">
        <v>100.90949816105166</v>
      </c>
      <c r="C3" s="7">
        <f>B3/B2-1</f>
        <v>-5.8533127167159638E-4</v>
      </c>
      <c r="D3" s="15"/>
    </row>
    <row r="4" spans="1:4" x14ac:dyDescent="0.25">
      <c r="A4" s="5" t="s">
        <v>2</v>
      </c>
      <c r="B4" s="6">
        <v>101.81233854333048</v>
      </c>
      <c r="C4" s="7">
        <f t="shared" ref="C4:C39" si="0">B4/B3-1</f>
        <v>8.9470307427146345E-3</v>
      </c>
      <c r="D4" s="15"/>
    </row>
    <row r="5" spans="1:4" x14ac:dyDescent="0.25">
      <c r="A5" s="5" t="s">
        <v>3</v>
      </c>
      <c r="B5" s="6">
        <v>104.88035475588147</v>
      </c>
      <c r="C5" s="7">
        <f t="shared" si="0"/>
        <v>3.0134031458724175E-2</v>
      </c>
      <c r="D5" s="15"/>
    </row>
    <row r="6" spans="1:4" x14ac:dyDescent="0.25">
      <c r="A6" s="5" t="s">
        <v>4</v>
      </c>
      <c r="B6" s="6">
        <v>110.62766219419501</v>
      </c>
      <c r="C6" s="30">
        <f t="shared" si="0"/>
        <v>5.4798703262311843E-2</v>
      </c>
      <c r="D6" s="32">
        <f>B6/B2-1</f>
        <v>9.5664039350808361E-2</v>
      </c>
    </row>
    <row r="7" spans="1:4" x14ac:dyDescent="0.25">
      <c r="A7" s="5" t="s">
        <v>5</v>
      </c>
      <c r="B7" s="6">
        <v>113.94841553891366</v>
      </c>
      <c r="C7" s="30">
        <f t="shared" si="0"/>
        <v>3.0017386961404213E-2</v>
      </c>
      <c r="D7" s="32">
        <f>B7/B3-1</f>
        <v>0.12921397505170318</v>
      </c>
    </row>
    <row r="8" spans="1:4" x14ac:dyDescent="0.25">
      <c r="A8" s="5" t="s">
        <v>6</v>
      </c>
      <c r="B8" s="6">
        <v>124.34259665309871</v>
      </c>
      <c r="C8" s="30">
        <f t="shared" si="0"/>
        <v>9.1218303168378867E-2</v>
      </c>
      <c r="D8" s="32">
        <f t="shared" ref="D8:D40" si="1">B8/B4-1</f>
        <v>0.22129202051654606</v>
      </c>
    </row>
    <row r="9" spans="1:4" x14ac:dyDescent="0.25">
      <c r="A9" s="5" t="s">
        <v>7</v>
      </c>
      <c r="B9" s="6">
        <v>125.83121435350017</v>
      </c>
      <c r="C9" s="30">
        <f t="shared" si="0"/>
        <v>1.197190456424635E-2</v>
      </c>
      <c r="D9" s="32">
        <f t="shared" si="1"/>
        <v>0.19975961796071084</v>
      </c>
    </row>
    <row r="10" spans="1:4" x14ac:dyDescent="0.25">
      <c r="A10" s="5" t="s">
        <v>8</v>
      </c>
      <c r="B10" s="6">
        <v>132.59297891889182</v>
      </c>
      <c r="C10" s="30">
        <f t="shared" si="0"/>
        <v>5.3736782245426662E-2</v>
      </c>
      <c r="D10" s="32">
        <f t="shared" si="1"/>
        <v>0.19855175721004614</v>
      </c>
    </row>
    <row r="11" spans="1:4" x14ac:dyDescent="0.25">
      <c r="A11" s="5" t="s">
        <v>9</v>
      </c>
      <c r="B11" s="6">
        <v>139.48327245527898</v>
      </c>
      <c r="C11" s="30">
        <f t="shared" si="0"/>
        <v>5.1965749563572361E-2</v>
      </c>
      <c r="D11" s="32">
        <f t="shared" si="1"/>
        <v>0.22409137323761286</v>
      </c>
    </row>
    <row r="12" spans="1:4" x14ac:dyDescent="0.25">
      <c r="A12" s="5" t="s">
        <v>10</v>
      </c>
      <c r="B12" s="6">
        <v>136.84486549031942</v>
      </c>
      <c r="C12" s="30">
        <f t="shared" si="0"/>
        <v>-1.8915579757461498E-2</v>
      </c>
      <c r="D12" s="32">
        <f t="shared" si="1"/>
        <v>0.10054694990889224</v>
      </c>
    </row>
    <row r="13" spans="1:4" x14ac:dyDescent="0.25">
      <c r="A13" s="5" t="s">
        <v>11</v>
      </c>
      <c r="B13" s="6">
        <v>130.93765038970903</v>
      </c>
      <c r="C13" s="30">
        <f t="shared" si="0"/>
        <v>-4.316723962893787E-2</v>
      </c>
      <c r="D13" s="32">
        <f t="shared" si="1"/>
        <v>4.0581632009552449E-2</v>
      </c>
    </row>
    <row r="14" spans="1:4" x14ac:dyDescent="0.25">
      <c r="A14" s="5" t="s">
        <v>12</v>
      </c>
      <c r="B14" s="6">
        <v>135.52819227565945</v>
      </c>
      <c r="C14" s="30">
        <f t="shared" si="0"/>
        <v>3.505899084249342E-2</v>
      </c>
      <c r="D14" s="32">
        <f t="shared" si="1"/>
        <v>2.2137019476446973E-2</v>
      </c>
    </row>
    <row r="15" spans="1:4" x14ac:dyDescent="0.25">
      <c r="A15" s="5" t="s">
        <v>13</v>
      </c>
      <c r="B15" s="6">
        <v>138.29321053097814</v>
      </c>
      <c r="C15" s="30">
        <f t="shared" si="0"/>
        <v>2.0401793965455939E-2</v>
      </c>
      <c r="D15" s="32">
        <f t="shared" si="1"/>
        <v>-8.5319329217945494E-3</v>
      </c>
    </row>
    <row r="16" spans="1:4" x14ac:dyDescent="0.25">
      <c r="A16" s="5" t="s">
        <v>14</v>
      </c>
      <c r="B16" s="6">
        <v>139.1105537212996</v>
      </c>
      <c r="C16" s="30">
        <f t="shared" si="0"/>
        <v>5.9102192159923295E-3</v>
      </c>
      <c r="D16" s="32">
        <f t="shared" si="1"/>
        <v>1.6556618495419118E-2</v>
      </c>
    </row>
    <row r="17" spans="1:4" x14ac:dyDescent="0.25">
      <c r="A17" s="5" t="s">
        <v>15</v>
      </c>
      <c r="B17" s="6">
        <v>150.6030944096639</v>
      </c>
      <c r="C17" s="30">
        <f t="shared" si="0"/>
        <v>8.2614441398809912E-2</v>
      </c>
      <c r="D17" s="32">
        <f t="shared" si="1"/>
        <v>0.15018937609942373</v>
      </c>
    </row>
    <row r="18" spans="1:4" x14ac:dyDescent="0.25">
      <c r="A18" s="5" t="s">
        <v>16</v>
      </c>
      <c r="B18" s="6">
        <v>144.02346871805105</v>
      </c>
      <c r="C18" s="30">
        <f t="shared" si="0"/>
        <v>-4.3688515945862538E-2</v>
      </c>
      <c r="D18" s="32">
        <f t="shared" si="1"/>
        <v>6.2682725267319439E-2</v>
      </c>
    </row>
    <row r="19" spans="1:4" x14ac:dyDescent="0.25">
      <c r="A19" s="5" t="s">
        <v>17</v>
      </c>
      <c r="B19" s="6">
        <v>153.1859961690775</v>
      </c>
      <c r="C19" s="30">
        <f t="shared" si="0"/>
        <v>6.3618294522287622E-2</v>
      </c>
      <c r="D19" s="32">
        <f t="shared" si="1"/>
        <v>0.10768992621487605</v>
      </c>
    </row>
    <row r="20" spans="1:4" x14ac:dyDescent="0.25">
      <c r="A20" s="5" t="s">
        <v>18</v>
      </c>
      <c r="B20" s="6">
        <v>156.01374035899494</v>
      </c>
      <c r="C20" s="30">
        <f t="shared" si="0"/>
        <v>1.845954761293167E-2</v>
      </c>
      <c r="D20" s="32">
        <f t="shared" si="1"/>
        <v>0.12150901700499261</v>
      </c>
    </row>
    <row r="21" spans="1:4" x14ac:dyDescent="0.25">
      <c r="A21" s="5" t="s">
        <v>19</v>
      </c>
      <c r="B21" s="6">
        <v>142.78370779579186</v>
      </c>
      <c r="C21" s="30">
        <f t="shared" si="0"/>
        <v>-8.4800431889910155E-2</v>
      </c>
      <c r="D21" s="32">
        <f t="shared" si="1"/>
        <v>-5.1920491039859296E-2</v>
      </c>
    </row>
    <row r="22" spans="1:4" x14ac:dyDescent="0.25">
      <c r="A22" s="5" t="s">
        <v>20</v>
      </c>
      <c r="B22" s="6">
        <v>143.45054844579946</v>
      </c>
      <c r="C22" s="30">
        <f t="shared" si="0"/>
        <v>4.6702852888602653E-3</v>
      </c>
      <c r="D22" s="32">
        <f t="shared" si="1"/>
        <v>-3.9779646841666683E-3</v>
      </c>
    </row>
    <row r="23" spans="1:4" x14ac:dyDescent="0.25">
      <c r="A23" s="5" t="s">
        <v>21</v>
      </c>
      <c r="B23" s="6">
        <v>136.18693754644136</v>
      </c>
      <c r="C23" s="30">
        <f t="shared" si="0"/>
        <v>-5.0634946872319175E-2</v>
      </c>
      <c r="D23" s="32">
        <f t="shared" si="1"/>
        <v>-0.1109700563220779</v>
      </c>
    </row>
    <row r="24" spans="1:4" ht="15.75" thickBot="1" x14ac:dyDescent="0.3">
      <c r="A24" s="8" t="s">
        <v>22</v>
      </c>
      <c r="B24" s="22">
        <v>125.26700064545639</v>
      </c>
      <c r="C24" s="33">
        <f t="shared" si="0"/>
        <v>-8.0183438277706576E-2</v>
      </c>
      <c r="D24" s="34">
        <f t="shared" si="1"/>
        <v>-0.19707712694272217</v>
      </c>
    </row>
    <row r="25" spans="1:4" x14ac:dyDescent="0.25">
      <c r="A25" s="3" t="s">
        <v>23</v>
      </c>
      <c r="B25" s="4">
        <v>114.17011182317613</v>
      </c>
      <c r="C25" s="35">
        <f>B25/B24-1</f>
        <v>-8.8585890658369193E-2</v>
      </c>
      <c r="D25" s="36">
        <f t="shared" si="1"/>
        <v>-0.20039818557967881</v>
      </c>
    </row>
    <row r="26" spans="1:4" x14ac:dyDescent="0.25">
      <c r="A26" s="5" t="s">
        <v>24</v>
      </c>
      <c r="B26" s="6">
        <v>109.45502951439236</v>
      </c>
      <c r="C26" s="30">
        <f t="shared" si="0"/>
        <v>-4.1298744772067519E-2</v>
      </c>
      <c r="D26" s="32">
        <f t="shared" si="1"/>
        <v>-0.23698423812057967</v>
      </c>
    </row>
    <row r="27" spans="1:4" x14ac:dyDescent="0.25">
      <c r="A27" s="5" t="s">
        <v>25</v>
      </c>
      <c r="B27" s="6">
        <v>87.827111008831537</v>
      </c>
      <c r="C27" s="30">
        <f t="shared" si="0"/>
        <v>-0.19759638822916725</v>
      </c>
      <c r="D27" s="32">
        <f t="shared" si="1"/>
        <v>-0.35509886196771656</v>
      </c>
    </row>
    <row r="28" spans="1:4" x14ac:dyDescent="0.25">
      <c r="A28" s="5" t="s">
        <v>26</v>
      </c>
      <c r="B28" s="6">
        <v>80.56694465680367</v>
      </c>
      <c r="C28" s="30">
        <f t="shared" si="0"/>
        <v>-8.2664296578055629E-2</v>
      </c>
      <c r="D28" s="32">
        <f t="shared" si="1"/>
        <v>-0.35683823958687599</v>
      </c>
    </row>
    <row r="29" spans="1:4" x14ac:dyDescent="0.25">
      <c r="A29" s="5" t="s">
        <v>27</v>
      </c>
      <c r="B29" s="6">
        <v>80.85206042481542</v>
      </c>
      <c r="C29" s="30">
        <f t="shared" si="0"/>
        <v>3.5388678226073722E-3</v>
      </c>
      <c r="D29" s="32">
        <f t="shared" si="1"/>
        <v>-0.29182814018753778</v>
      </c>
    </row>
    <row r="30" spans="1:4" x14ac:dyDescent="0.25">
      <c r="A30" s="5" t="s">
        <v>28</v>
      </c>
      <c r="B30" s="6">
        <v>75.294084943273688</v>
      </c>
      <c r="C30" s="30">
        <f t="shared" si="0"/>
        <v>-6.8742533614342571E-2</v>
      </c>
      <c r="D30" s="32">
        <f t="shared" si="1"/>
        <v>-0.31210027280314989</v>
      </c>
    </row>
    <row r="31" spans="1:4" x14ac:dyDescent="0.25">
      <c r="A31" s="5" t="s">
        <v>29</v>
      </c>
      <c r="B31" s="6">
        <v>69.549060927900641</v>
      </c>
      <c r="C31" s="30">
        <f t="shared" si="0"/>
        <v>-7.6301133345352823E-2</v>
      </c>
      <c r="D31" s="32">
        <f t="shared" si="1"/>
        <v>-0.20811398520319002</v>
      </c>
    </row>
    <row r="32" spans="1:4" x14ac:dyDescent="0.25">
      <c r="A32" s="5" t="s">
        <v>30</v>
      </c>
      <c r="B32" s="6">
        <v>68.672016637602738</v>
      </c>
      <c r="C32" s="30">
        <f t="shared" si="0"/>
        <v>-1.2610440437249126E-2</v>
      </c>
      <c r="D32" s="32">
        <f t="shared" si="1"/>
        <v>-0.14764030173752452</v>
      </c>
    </row>
    <row r="33" spans="1:4" x14ac:dyDescent="0.25">
      <c r="A33" s="5" t="s">
        <v>36</v>
      </c>
      <c r="B33" s="6">
        <v>61.654260272789791</v>
      </c>
      <c r="C33" s="30">
        <f t="shared" si="0"/>
        <v>-0.10219237337745857</v>
      </c>
      <c r="D33" s="32">
        <f t="shared" si="1"/>
        <v>-0.23744354876246754</v>
      </c>
    </row>
    <row r="34" spans="1:4" x14ac:dyDescent="0.25">
      <c r="A34" s="5" t="s">
        <v>38</v>
      </c>
      <c r="B34" s="6">
        <v>50.680892628024544</v>
      </c>
      <c r="C34" s="30">
        <f>B34/B33-1</f>
        <v>-0.17798230967679263</v>
      </c>
      <c r="D34" s="32">
        <f t="shared" si="1"/>
        <v>-0.32689410242242323</v>
      </c>
    </row>
    <row r="35" spans="1:4" x14ac:dyDescent="0.25">
      <c r="A35" s="5" t="s">
        <v>39</v>
      </c>
      <c r="B35" s="6">
        <v>43.2520356363529</v>
      </c>
      <c r="C35" s="30">
        <f t="shared" si="0"/>
        <v>-0.14658102109992788</v>
      </c>
      <c r="D35" s="32">
        <f t="shared" si="1"/>
        <v>-0.37810755372828186</v>
      </c>
    </row>
    <row r="36" spans="1:4" x14ac:dyDescent="0.25">
      <c r="A36" s="5" t="s">
        <v>40</v>
      </c>
      <c r="B36" s="6">
        <v>35.203393609061671</v>
      </c>
      <c r="C36" s="30">
        <f t="shared" si="0"/>
        <v>-0.18608701090883284</v>
      </c>
      <c r="D36" s="32">
        <f t="shared" si="1"/>
        <v>-0.48736915948110737</v>
      </c>
    </row>
    <row r="37" spans="1:4" x14ac:dyDescent="0.25">
      <c r="A37" s="5" t="s">
        <v>41</v>
      </c>
      <c r="B37" s="6">
        <v>30.872357377580897</v>
      </c>
      <c r="C37" s="30">
        <f t="shared" si="0"/>
        <v>-0.12302894089068517</v>
      </c>
      <c r="D37" s="32">
        <f t="shared" si="1"/>
        <v>-0.49926643769650481</v>
      </c>
    </row>
    <row r="38" spans="1:4" x14ac:dyDescent="0.25">
      <c r="A38" s="5" t="s">
        <v>42</v>
      </c>
      <c r="B38" s="6">
        <v>25.544492434439224</v>
      </c>
      <c r="C38" s="30">
        <f t="shared" si="0"/>
        <v>-0.17257719836486152</v>
      </c>
      <c r="D38" s="32">
        <f t="shared" si="1"/>
        <v>-0.49597390436816968</v>
      </c>
    </row>
    <row r="39" spans="1:4" x14ac:dyDescent="0.25">
      <c r="A39" s="5" t="s">
        <v>43</v>
      </c>
      <c r="B39" s="6">
        <v>20.861338716181479</v>
      </c>
      <c r="C39" s="30">
        <f t="shared" si="0"/>
        <v>-0.18333320696338806</v>
      </c>
      <c r="D39" s="32">
        <f t="shared" si="1"/>
        <v>-0.51767960954310011</v>
      </c>
    </row>
    <row r="40" spans="1:4" x14ac:dyDescent="0.25">
      <c r="A40" s="5" t="s">
        <v>44</v>
      </c>
      <c r="B40" s="6">
        <v>18.829756604962373</v>
      </c>
      <c r="C40" s="30">
        <f>B40/B39-1</f>
        <v>-9.7385030695238739E-2</v>
      </c>
      <c r="D40" s="32">
        <f t="shared" si="1"/>
        <v>-0.4651153006988672</v>
      </c>
    </row>
    <row r="41" spans="1:4" x14ac:dyDescent="0.25">
      <c r="A41" s="5" t="s">
        <v>47</v>
      </c>
      <c r="B41" s="6">
        <v>18.188982090110397</v>
      </c>
      <c r="C41" s="30">
        <f>B41/B40-1</f>
        <v>-3.4029888346146064E-2</v>
      </c>
      <c r="D41" s="32">
        <f t="shared" ref="D41" si="2">B41/B37-1</f>
        <v>-0.41083274375027168</v>
      </c>
    </row>
    <row r="42" spans="1:4" x14ac:dyDescent="0.25">
      <c r="A42" s="5" t="s">
        <v>45</v>
      </c>
      <c r="B42" s="6">
        <v>19.062493839595504</v>
      </c>
      <c r="C42" s="30">
        <f t="shared" ref="C42" si="3">B42/B41-1</f>
        <v>4.8024223959187262E-2</v>
      </c>
      <c r="D42" s="32">
        <f t="shared" ref="D42" si="4">B42/B38-1</f>
        <v>-0.25375327427154726</v>
      </c>
    </row>
    <row r="43" spans="1:4" x14ac:dyDescent="0.25">
      <c r="A43" s="5" t="s">
        <v>46</v>
      </c>
      <c r="B43" s="6">
        <v>14.026622596554461</v>
      </c>
      <c r="C43" s="30">
        <f>B43/B42-1</f>
        <v>-0.26417693746768978</v>
      </c>
      <c r="D43" s="32">
        <f>B43/B39-1</f>
        <v>-0.32762595980120612</v>
      </c>
    </row>
    <row r="44" spans="1:4" x14ac:dyDescent="0.25">
      <c r="A44" s="42" t="s">
        <v>49</v>
      </c>
      <c r="B44">
        <v>9.3321525390269802</v>
      </c>
      <c r="C44" s="30">
        <f>B44/B43-1</f>
        <v>-0.3346828522128088</v>
      </c>
      <c r="D44" s="32">
        <f>B44/B40-1</f>
        <v>-0.50439335277612696</v>
      </c>
    </row>
    <row r="46" spans="1:4" x14ac:dyDescent="0.25">
      <c r="A46" s="43" t="s">
        <v>50</v>
      </c>
    </row>
  </sheetData>
  <phoneticPr fontId="6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Indicador Mensual</vt:lpstr>
      <vt:lpstr>Data trimestral y anualizada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ODH-3</dc:creator>
  <cp:lastModifiedBy>Manuel Leon</cp:lastModifiedBy>
  <dcterms:created xsi:type="dcterms:W3CDTF">2018-02-19T14:01:47Z</dcterms:created>
  <dcterms:modified xsi:type="dcterms:W3CDTF">2020-11-06T15:47:20Z</dcterms:modified>
</cp:coreProperties>
</file>